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nterprisecommunity-my.sharepoint.com/personal/kdiffenderfer_enterprisecommunity_org/Documents/kdiffenderfer/Consolidated RFP/CB25/Exhibits/"/>
    </mc:Choice>
  </mc:AlternateContent>
  <xr:revisionPtr revIDLastSave="20" documentId="8_{1C27E8A9-82FF-419C-A283-286724A0E629}" xr6:coauthVersionLast="47" xr6:coauthVersionMax="47" xr10:uidLastSave="{78DD328B-7311-4007-ABFA-509859AF50CB}"/>
  <workbookProtection workbookAlgorithmName="SHA-512" workbookHashValue="wW6yCyVYVhXnAw9fQ7JHPIsVkuYRytVrePiaPHcUqqq/Vuk5JvR+iqgyd6m0cyTwWBymrQ27yXPX1ikWrR3GnA==" workbookSaltValue="pu46TGnbT5o2o5bwEBj0BA==" workbookSpinCount="100000" lockStructure="1"/>
  <bookViews>
    <workbookView xWindow="-110" yWindow="-110" windowWidth="19420" windowHeight="10300" xr2:uid="{28B135B7-38B6-4C56-903E-5833022F63A9}"/>
  </bookViews>
  <sheets>
    <sheet name="Sheet1" sheetId="1" r:id="rId1"/>
  </sheets>
  <definedNames>
    <definedName name="_xlnm.Print_Area" localSheetId="0">Sheet1!$B$1:$J$166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2" i="1" l="1"/>
  <c r="S33" i="1" s="1"/>
  <c r="S129" i="1"/>
  <c r="P134" i="1" s="1"/>
  <c r="S149" i="1"/>
  <c r="P147" i="1" l="1"/>
  <c r="P141" i="1"/>
  <c r="P143" i="1"/>
  <c r="P145" i="1"/>
  <c r="P139" i="1"/>
  <c r="P132" i="1"/>
  <c r="S131" i="1" l="1"/>
  <c r="S60" i="1" l="1"/>
  <c r="P107" i="1" s="1"/>
  <c r="P62" i="1" l="1"/>
  <c r="P96" i="1"/>
  <c r="P122" i="1"/>
  <c r="P85" i="1"/>
  <c r="P91" i="1"/>
  <c r="P98" i="1"/>
  <c r="P64" i="1"/>
  <c r="P103" i="1"/>
  <c r="P109" i="1"/>
  <c r="P66" i="1"/>
  <c r="P68" i="1"/>
  <c r="P116" i="1"/>
  <c r="P70" i="1"/>
  <c r="P118" i="1"/>
  <c r="P94" i="1"/>
  <c r="P114" i="1"/>
  <c r="P83" i="1"/>
  <c r="P100" i="1"/>
  <c r="P120" i="1"/>
  <c r="P87" i="1"/>
  <c r="P105" i="1"/>
  <c r="P124" i="1"/>
  <c r="P89" i="1"/>
  <c r="S36" i="1"/>
  <c r="P27" i="1"/>
  <c r="P57" i="1" l="1"/>
  <c r="P55" i="1"/>
  <c r="P51" i="1"/>
  <c r="P41" i="1"/>
  <c r="P53" i="1"/>
  <c r="P45" i="1"/>
  <c r="P49" i="1"/>
  <c r="P39" i="1"/>
  <c r="P47" i="1"/>
  <c r="P43" i="1"/>
  <c r="P22" i="1"/>
  <c r="P24" i="1"/>
  <c r="S38" i="1" l="1"/>
  <c r="S23" i="1"/>
  <c r="S62" i="1"/>
  <c r="P159" i="1" l="1"/>
  <c r="N161" i="1" s="1"/>
  <c r="C166" i="1" l="1"/>
  <c r="B166" i="1"/>
</calcChain>
</file>

<file path=xl/sharedStrings.xml><?xml version="1.0" encoding="utf-8"?>
<sst xmlns="http://schemas.openxmlformats.org/spreadsheetml/2006/main" count="181" uniqueCount="133">
  <si>
    <t>Organizational Document Checklist</t>
  </si>
  <si>
    <t>Organization Name:</t>
  </si>
  <si>
    <t xml:space="preserve"> </t>
  </si>
  <si>
    <t>Address, City, State:</t>
  </si>
  <si>
    <t>Contact Person:</t>
  </si>
  <si>
    <t>Title:</t>
  </si>
  <si>
    <t>Phone Number:</t>
  </si>
  <si>
    <t>E-mail Address:</t>
  </si>
  <si>
    <t>Date:</t>
  </si>
  <si>
    <t>SCORING</t>
  </si>
  <si>
    <t>YES</t>
  </si>
  <si>
    <t>NO</t>
  </si>
  <si>
    <t>Points YES</t>
  </si>
  <si>
    <t>Points NO</t>
  </si>
  <si>
    <t>Results</t>
  </si>
  <si>
    <t>General Information about your Organization</t>
  </si>
  <si>
    <t>Question value</t>
  </si>
  <si>
    <t>1.</t>
  </si>
  <si>
    <t>Is your organization newly formed (within the past three years)?</t>
  </si>
  <si>
    <t>Item Assigned Weigh:</t>
  </si>
  <si>
    <t>Weighted Total</t>
  </si>
  <si>
    <r>
      <t>2.</t>
    </r>
    <r>
      <rPr>
        <sz val="7"/>
        <color theme="1"/>
        <rFont val="Times New Roman"/>
        <family val="1"/>
      </rPr>
      <t xml:space="preserve"> </t>
    </r>
  </si>
  <si>
    <t>Have you had substantial turnover or a significant internal reorganization within the past year?</t>
  </si>
  <si>
    <t>If YES, please explain:</t>
  </si>
  <si>
    <t>3.</t>
  </si>
  <si>
    <t>Have you installed new financial software or systems within the past year?</t>
  </si>
  <si>
    <t>If YES, please indicate what financial systems you installed:</t>
  </si>
  <si>
    <t>Previous Federal Funding</t>
  </si>
  <si>
    <t>Have you received Federal funding before, through a pass-through organization or directly from a Federal agency?</t>
  </si>
  <si>
    <t>If YES, when was the last time?</t>
  </si>
  <si>
    <r>
      <t>Policies and Procedures</t>
    </r>
    <r>
      <rPr>
        <b/>
        <sz val="14"/>
        <color theme="1"/>
        <rFont val="Calibri"/>
        <family val="2"/>
        <scheme val="minor"/>
      </rPr>
      <t xml:space="preserve"> </t>
    </r>
  </si>
  <si>
    <r>
      <t>1.</t>
    </r>
    <r>
      <rPr>
        <sz val="12"/>
        <color rgb="FF000000"/>
        <rFont val="Times New Roman"/>
        <family val="1"/>
      </rPr>
      <t xml:space="preserve">       </t>
    </r>
  </si>
  <si>
    <t>Do you have written financial management and accounting procedures for the following functions?</t>
  </si>
  <si>
    <r>
      <t>a.</t>
    </r>
    <r>
      <rPr>
        <sz val="12"/>
        <color rgb="FF000000"/>
        <rFont val="Times New Roman"/>
        <family val="1"/>
      </rPr>
      <t>      </t>
    </r>
  </si>
  <si>
    <t>Accounts Payable</t>
  </si>
  <si>
    <r>
      <t>b.</t>
    </r>
    <r>
      <rPr>
        <sz val="12"/>
        <color rgb="FF000000"/>
        <rFont val="Times New Roman"/>
        <family val="1"/>
      </rPr>
      <t xml:space="preserve">       </t>
    </r>
  </si>
  <si>
    <t>Accounts Receivable</t>
  </si>
  <si>
    <r>
      <t>c.</t>
    </r>
    <r>
      <rPr>
        <sz val="12"/>
        <color rgb="FF000000"/>
        <rFont val="Times New Roman"/>
        <family val="1"/>
      </rPr>
      <t xml:space="preserve">       </t>
    </r>
  </si>
  <si>
    <t>Billing</t>
  </si>
  <si>
    <r>
      <t>d.</t>
    </r>
    <r>
      <rPr>
        <sz val="12"/>
        <color rgb="FF000000"/>
        <rFont val="Times New Roman"/>
        <family val="1"/>
      </rPr>
      <t xml:space="preserve">       </t>
    </r>
  </si>
  <si>
    <t>Payroll</t>
  </si>
  <si>
    <r>
      <t>e.</t>
    </r>
    <r>
      <rPr>
        <sz val="12"/>
        <color rgb="FF000000"/>
        <rFont val="Times New Roman"/>
        <family val="1"/>
      </rPr>
      <t xml:space="preserve">       </t>
    </r>
  </si>
  <si>
    <t>General Ledger</t>
  </si>
  <si>
    <r>
      <t>f.</t>
    </r>
    <r>
      <rPr>
        <sz val="12"/>
        <color rgb="FF000000"/>
        <rFont val="Times New Roman"/>
        <family val="1"/>
      </rPr>
      <t xml:space="preserve">        </t>
    </r>
  </si>
  <si>
    <t>Approval Authority</t>
  </si>
  <si>
    <r>
      <t>g.</t>
    </r>
    <r>
      <rPr>
        <sz val="12"/>
        <color rgb="FF000000"/>
        <rFont val="Times New Roman"/>
        <family val="1"/>
      </rPr>
      <t xml:space="preserve">       </t>
    </r>
  </si>
  <si>
    <t>Cost Allocation plan</t>
  </si>
  <si>
    <t>2.</t>
  </si>
  <si>
    <t>Do you have written procurement and contracting policies?</t>
  </si>
  <si>
    <t>Do you have written personnel policies and procedures?</t>
  </si>
  <si>
    <t>4.</t>
  </si>
  <si>
    <t>Do you have measures in place to safeguard private or confidential information (e.g. Social Security numbers, Health information, financial data)?</t>
  </si>
  <si>
    <t>Internal Controls</t>
  </si>
  <si>
    <t>Salaries and Wages</t>
  </si>
  <si>
    <t>Do you use signed timesheets or personnel activity reports to support charges for all hours worked?</t>
  </si>
  <si>
    <t>a.</t>
  </si>
  <si>
    <t>Are they signed by the employee?</t>
  </si>
  <si>
    <t>b.</t>
  </si>
  <si>
    <t>Are they signed by the supervisor?</t>
  </si>
  <si>
    <t>c.</t>
  </si>
  <si>
    <t>Do the timesheets or activity reports allocate an employee’s time based on source of funding?</t>
  </si>
  <si>
    <t>d.</t>
  </si>
  <si>
    <t>Can the hours charged be traced to payroll registers, issued and cancelled payroll checks/direct deposits and bank statements?</t>
  </si>
  <si>
    <t>Fringe Benefits</t>
  </si>
  <si>
    <t>Do you use a percentage rate to charge fringe benefits to projects or funding sources?</t>
  </si>
  <si>
    <t>If YES,</t>
  </si>
  <si>
    <t>Is the rate applied to salaries and wages?</t>
  </si>
  <si>
    <t>Does the rate include all fringe benefit costs consistent with established benefit programs?</t>
  </si>
  <si>
    <t xml:space="preserve">If NO, </t>
  </si>
  <si>
    <t>How do you calculate fringe benefits applied to projects/funding sources?</t>
  </si>
  <si>
    <t>Consultants and Contractors</t>
  </si>
  <si>
    <t>Do you support expenses for professional, consulting, and contracted services with executed contractual agreements?</t>
  </si>
  <si>
    <t>Do you only pay consultants and contractors based on approved invoices for agreements?</t>
  </si>
  <si>
    <t>Do you require receipts to reimburse consultants or contractors for travel expenses?</t>
  </si>
  <si>
    <t>Can payments be traced to payment registers and disbursement/credit card statements?</t>
  </si>
  <si>
    <t>Do you document specific allocation/coding to funding source?</t>
  </si>
  <si>
    <r>
      <t>4.</t>
    </r>
    <r>
      <rPr>
        <b/>
        <sz val="12"/>
        <color rgb="FF000000"/>
        <rFont val="Times New Roman"/>
        <family val="1"/>
      </rPr>
      <t xml:space="preserve">       </t>
    </r>
  </si>
  <si>
    <t>Travel</t>
  </si>
  <si>
    <r>
      <t>a.</t>
    </r>
    <r>
      <rPr>
        <sz val="12"/>
        <color rgb="FF000000"/>
        <rFont val="Times New Roman"/>
        <family val="1"/>
      </rPr>
      <t xml:space="preserve">       </t>
    </r>
  </si>
  <si>
    <t>Do you use an expense report or other method of itemized invoices and receipts or travel authorization forms to support travel expenses?</t>
  </si>
  <si>
    <t>Do the supporting documents include the purpose for travel in writing?</t>
  </si>
  <si>
    <t>Can payments be traced to payment registers and disbursements/credit card statements?</t>
  </si>
  <si>
    <t>Do you document specific allocation/coding to a funding source?</t>
  </si>
  <si>
    <t>5.</t>
  </si>
  <si>
    <t>Training and Professional Development</t>
  </si>
  <si>
    <t>Do you have written policies for training and professional development?</t>
  </si>
  <si>
    <t>Do you pay for training and professional development based on invoices or receipts?</t>
  </si>
  <si>
    <t>6.</t>
  </si>
  <si>
    <t>Other Direct Costs</t>
  </si>
  <si>
    <t>Do you maintain documentation for the following types of expenses?</t>
  </si>
  <si>
    <t>Reproduction</t>
  </si>
  <si>
    <t>Supplies and Materials</t>
  </si>
  <si>
    <t>Occupancy</t>
  </si>
  <si>
    <t>Office Equipment</t>
  </si>
  <si>
    <t>Communication and Postage</t>
  </si>
  <si>
    <t>Other Expenses</t>
  </si>
  <si>
    <r>
      <t>7.</t>
    </r>
    <r>
      <rPr>
        <b/>
        <sz val="12"/>
        <color rgb="FF000000"/>
        <rFont val="Times New Roman"/>
        <family val="1"/>
      </rPr>
      <t xml:space="preserve">       </t>
    </r>
  </si>
  <si>
    <t>Indirect Cost Rates</t>
  </si>
  <si>
    <t>Do you have a Negotiated Federally Approved Indirect Cost Rate Agreement?</t>
  </si>
  <si>
    <t>Financial Statements and Single Audit Reports</t>
  </si>
  <si>
    <t>Date of Latest Audited Financial Statement (mm/dd/yyyy):</t>
  </si>
  <si>
    <t>Were there any audit findings?</t>
  </si>
  <si>
    <t>If there were audit findings, was a corrective action plan developed?</t>
  </si>
  <si>
    <t>Was the organization required to have a Single Audit?</t>
  </si>
  <si>
    <t>Based on the Single Audit Report:</t>
  </si>
  <si>
    <t>Were any material weaknesses identified?</t>
  </si>
  <si>
    <t>Were any reportable conditions identified?</t>
  </si>
  <si>
    <t>Were any instances of non-compliance disclosed?</t>
  </si>
  <si>
    <t>Were any questioned costs identified?</t>
  </si>
  <si>
    <t>If any responses to (a), (b), (c), or (d) are YES, has the organization developed a corrective action plan for the Single Audit?</t>
  </si>
  <si>
    <t>Additional Comments:</t>
  </si>
  <si>
    <t>Total Minimum Points</t>
  </si>
  <si>
    <t>Total Weight</t>
  </si>
  <si>
    <t>Total Maximum Points</t>
  </si>
  <si>
    <t>CERTIFICATION:</t>
  </si>
  <si>
    <t>Cut Scores:</t>
  </si>
  <si>
    <t>LOW</t>
  </si>
  <si>
    <t>=100</t>
  </si>
  <si>
    <t>By submitting this questionnaire, I certify the following:</t>
  </si>
  <si>
    <t>MEDIUM</t>
  </si>
  <si>
    <t>100&lt; X &gt;=200</t>
  </si>
  <si>
    <t>HIGH</t>
  </si>
  <si>
    <t>&gt;200</t>
  </si>
  <si>
    <r>
      <t xml:space="preserve">The information provided in this </t>
    </r>
    <r>
      <rPr>
        <i/>
        <sz val="12"/>
        <color theme="1"/>
        <rFont val="Calibri"/>
        <family val="2"/>
        <scheme val="minor"/>
      </rPr>
      <t xml:space="preserve">Organizational Document Checklist </t>
    </r>
    <r>
      <rPr>
        <sz val="12"/>
        <color theme="1"/>
        <rFont val="Calibri"/>
        <family val="2"/>
        <scheme val="minor"/>
      </rPr>
      <t>is true and correct to the best of my knowledge.</t>
    </r>
  </si>
  <si>
    <t>Items in this category are considered critical. When "TRUE" they override the total score and automatically classify the grantee as "High", even when the score may be lower than 200. In this instance the evaluator may assigned a different risk, based on the severity of the findings or on other factors.</t>
  </si>
  <si>
    <t>I am an authorized representative of the organization.</t>
  </si>
  <si>
    <t>Risk Assessment Total Points:</t>
  </si>
  <si>
    <t>Printed Name:</t>
  </si>
  <si>
    <t>Risk Level:</t>
  </si>
  <si>
    <t>A=low</t>
  </si>
  <si>
    <t>Organization:</t>
  </si>
  <si>
    <t>B=medium</t>
  </si>
  <si>
    <t>C=high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</si>
</sst>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26" x14ac:knownFonts="1">
    <font>
      <sz val="11"/>
      <color theme="1"/>
      <name val="Calibri"/>
      <family val="2"/>
      <scheme val="minor"/>
    </font>
    <font>
      <b/>
      <sz val="11"/>
      <color theme="1"/>
      <name val="Calibri"/>
      <family val="2"/>
      <scheme val="minor"/>
    </font>
    <font>
      <sz val="7"/>
      <color theme="1"/>
      <name val="Times New Roman"/>
      <family val="1"/>
    </font>
    <font>
      <sz val="11"/>
      <name val="Calibri"/>
      <family val="2"/>
      <scheme val="minor"/>
    </font>
    <font>
      <b/>
      <sz val="11"/>
      <color rgb="FF000000"/>
      <name val="Calibri"/>
      <family val="2"/>
      <scheme val="minor"/>
    </font>
    <font>
      <b/>
      <sz val="12"/>
      <color theme="1"/>
      <name val="Calibri"/>
      <family val="2"/>
      <scheme val="minor"/>
    </font>
    <font>
      <sz val="11"/>
      <color theme="1"/>
      <name val="Calibri"/>
      <family val="2"/>
      <scheme val="minor"/>
    </font>
    <font>
      <b/>
      <sz val="11"/>
      <name val="Calibri"/>
      <family val="2"/>
      <scheme val="minor"/>
    </font>
    <font>
      <sz val="11"/>
      <color theme="0"/>
      <name val="Calibri"/>
      <family val="2"/>
      <scheme val="minor"/>
    </font>
    <font>
      <sz val="11"/>
      <color rgb="FFFF0000"/>
      <name val="Calibri"/>
      <family val="2"/>
      <scheme val="minor"/>
    </font>
    <font>
      <u/>
      <sz val="11"/>
      <color theme="1"/>
      <name val="Calibri"/>
      <family val="2"/>
      <scheme val="minor"/>
    </font>
    <font>
      <b/>
      <u/>
      <sz val="11"/>
      <color theme="1"/>
      <name val="Calibri"/>
      <family val="2"/>
      <scheme val="minor"/>
    </font>
    <font>
      <b/>
      <sz val="14"/>
      <color rgb="FF2E74B5"/>
      <name val="Calibri"/>
      <family val="2"/>
      <scheme val="minor"/>
    </font>
    <font>
      <b/>
      <sz val="14"/>
      <color theme="1"/>
      <name val="Calibri"/>
      <family val="2"/>
      <scheme val="minor"/>
    </font>
    <font>
      <sz val="12"/>
      <color theme="1"/>
      <name val="Calibri"/>
      <family val="2"/>
      <scheme val="minor"/>
    </font>
    <font>
      <sz val="12"/>
      <name val="Calibri"/>
      <family val="2"/>
      <scheme val="minor"/>
    </font>
    <font>
      <sz val="12"/>
      <color rgb="FF000000"/>
      <name val="Calibri"/>
      <family val="2"/>
      <scheme val="minor"/>
    </font>
    <font>
      <sz val="12"/>
      <color rgb="FF000000"/>
      <name val="Times New Roman"/>
      <family val="1"/>
    </font>
    <font>
      <b/>
      <sz val="12"/>
      <color rgb="FF000000"/>
      <name val="Calibri"/>
      <family val="2"/>
      <scheme val="minor"/>
    </font>
    <font>
      <b/>
      <sz val="12"/>
      <color rgb="FF000000"/>
      <name val="Times New Roman"/>
      <family val="1"/>
    </font>
    <font>
      <i/>
      <sz val="12"/>
      <color rgb="FF000000"/>
      <name val="Calibri"/>
      <family val="2"/>
      <scheme val="minor"/>
    </font>
    <font>
      <sz val="8"/>
      <color theme="1"/>
      <name val="Calibri"/>
      <family val="2"/>
      <scheme val="minor"/>
    </font>
    <font>
      <sz val="8.5"/>
      <color theme="1"/>
      <name val="Calibri"/>
      <family val="2"/>
      <scheme val="minor"/>
    </font>
    <font>
      <i/>
      <sz val="12"/>
      <color theme="1"/>
      <name val="Calibri"/>
      <family val="2"/>
      <scheme val="minor"/>
    </font>
    <font>
      <b/>
      <sz val="20"/>
      <color theme="2" tint="-0.499984740745262"/>
      <name val="Calibri"/>
      <family val="2"/>
      <scheme val="minor"/>
    </font>
    <font>
      <sz val="8"/>
      <color rgb="FF000000"/>
      <name val="Segoe UI"/>
      <family val="2"/>
    </font>
  </fonts>
  <fills count="8">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8" tint="0.7999816888943144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124">
    <xf numFmtId="0" fontId="0" fillId="0" borderId="0" xfId="0"/>
    <xf numFmtId="49" fontId="0" fillId="0" borderId="0" xfId="0" applyNumberFormat="1"/>
    <xf numFmtId="49" fontId="0" fillId="0" borderId="0" xfId="0" applyNumberFormat="1" applyAlignment="1">
      <alignment horizontal="left" vertical="top"/>
    </xf>
    <xf numFmtId="49" fontId="0" fillId="0" borderId="0" xfId="0" applyNumberFormat="1" applyAlignment="1">
      <alignment vertical="top"/>
    </xf>
    <xf numFmtId="0" fontId="0" fillId="0" borderId="0" xfId="0" applyAlignment="1">
      <alignment vertical="top"/>
    </xf>
    <xf numFmtId="49" fontId="4" fillId="0" borderId="0" xfId="0" applyNumberFormat="1" applyFont="1" applyAlignment="1">
      <alignment horizontal="left" vertical="center" indent="2"/>
    </xf>
    <xf numFmtId="49" fontId="0" fillId="0" borderId="0" xfId="0" applyNumberFormat="1" applyAlignment="1">
      <alignment horizontal="left"/>
    </xf>
    <xf numFmtId="49" fontId="3" fillId="0" borderId="0" xfId="0" applyNumberFormat="1" applyFont="1" applyAlignment="1">
      <alignment horizontal="center"/>
    </xf>
    <xf numFmtId="0" fontId="0" fillId="0" borderId="0" xfId="0" applyProtection="1">
      <protection locked="0"/>
    </xf>
    <xf numFmtId="49" fontId="3" fillId="0" borderId="0" xfId="0" applyNumberFormat="1" applyFont="1"/>
    <xf numFmtId="0" fontId="0" fillId="0" borderId="1" xfId="0" applyBorder="1" applyAlignment="1">
      <alignment vertical="top"/>
    </xf>
    <xf numFmtId="49" fontId="0" fillId="0" borderId="1" xfId="0" applyNumberFormat="1" applyBorder="1" applyAlignment="1">
      <alignment vertical="top" wrapText="1"/>
    </xf>
    <xf numFmtId="0" fontId="0" fillId="2" borderId="1" xfId="0" applyFill="1" applyBorder="1" applyAlignment="1">
      <alignment vertical="top"/>
    </xf>
    <xf numFmtId="0" fontId="1" fillId="2" borderId="1" xfId="0" applyFont="1" applyFill="1" applyBorder="1"/>
    <xf numFmtId="9" fontId="1" fillId="4" borderId="1" xfId="2" applyFont="1" applyFill="1" applyBorder="1"/>
    <xf numFmtId="43" fontId="1" fillId="2" borderId="1" xfId="1" applyFont="1" applyFill="1" applyBorder="1"/>
    <xf numFmtId="0" fontId="0" fillId="0" borderId="3" xfId="0" applyBorder="1"/>
    <xf numFmtId="0" fontId="0" fillId="0" borderId="4" xfId="0" applyBorder="1"/>
    <xf numFmtId="0" fontId="0" fillId="2" borderId="5" xfId="0" applyFill="1" applyBorder="1" applyAlignment="1">
      <alignment vertical="top"/>
    </xf>
    <xf numFmtId="0" fontId="0" fillId="0" borderId="5" xfId="0" applyBorder="1" applyAlignment="1">
      <alignment vertical="top"/>
    </xf>
    <xf numFmtId="164" fontId="1" fillId="4" borderId="1" xfId="2" applyNumberFormat="1" applyFont="1" applyFill="1" applyBorder="1"/>
    <xf numFmtId="0" fontId="0" fillId="0" borderId="7" xfId="0" applyBorder="1" applyAlignment="1">
      <alignment vertical="top"/>
    </xf>
    <xf numFmtId="0" fontId="0" fillId="0" borderId="8" xfId="0" applyBorder="1" applyAlignment="1">
      <alignment vertical="top"/>
    </xf>
    <xf numFmtId="0" fontId="0" fillId="0" borderId="1" xfId="0" applyBorder="1"/>
    <xf numFmtId="0" fontId="0" fillId="0" borderId="6" xfId="0" applyBorder="1"/>
    <xf numFmtId="0" fontId="0" fillId="2" borderId="9" xfId="0" applyFill="1" applyBorder="1" applyAlignment="1">
      <alignment vertical="top"/>
    </xf>
    <xf numFmtId="0" fontId="0" fillId="2" borderId="10" xfId="0" applyFill="1" applyBorder="1" applyAlignment="1">
      <alignment vertical="top"/>
    </xf>
    <xf numFmtId="0" fontId="7" fillId="3" borderId="11" xfId="0" applyFont="1" applyFill="1" applyBorder="1" applyAlignment="1">
      <alignment vertical="top"/>
    </xf>
    <xf numFmtId="0" fontId="7" fillId="3" borderId="11" xfId="0" applyFont="1" applyFill="1" applyBorder="1" applyAlignment="1">
      <alignment vertical="top" wrapText="1"/>
    </xf>
    <xf numFmtId="0" fontId="7" fillId="3" borderId="12" xfId="0" applyFont="1" applyFill="1" applyBorder="1" applyAlignment="1">
      <alignment vertical="top" wrapText="1"/>
    </xf>
    <xf numFmtId="0" fontId="0" fillId="0" borderId="15" xfId="0" applyBorder="1"/>
    <xf numFmtId="0" fontId="0" fillId="0" borderId="17" xfId="0" applyBorder="1"/>
    <xf numFmtId="164" fontId="1" fillId="2" borderId="1" xfId="2" applyNumberFormat="1" applyFont="1" applyFill="1" applyBorder="1"/>
    <xf numFmtId="9" fontId="0" fillId="0" borderId="0" xfId="2" applyFont="1"/>
    <xf numFmtId="0" fontId="7" fillId="3" borderId="19" xfId="0" applyFont="1" applyFill="1" applyBorder="1" applyAlignment="1">
      <alignment vertical="top"/>
    </xf>
    <xf numFmtId="0" fontId="0" fillId="2" borderId="20" xfId="0" applyFill="1" applyBorder="1" applyAlignment="1">
      <alignment vertical="top"/>
    </xf>
    <xf numFmtId="0" fontId="0" fillId="0" borderId="21" xfId="0" applyBorder="1" applyAlignment="1">
      <alignment vertical="top"/>
    </xf>
    <xf numFmtId="0" fontId="0" fillId="2" borderId="21" xfId="0" applyFill="1" applyBorder="1" applyAlignment="1">
      <alignment vertical="top"/>
    </xf>
    <xf numFmtId="0" fontId="0" fillId="0" borderId="21" xfId="0" applyBorder="1"/>
    <xf numFmtId="43" fontId="0" fillId="0" borderId="21" xfId="0" applyNumberFormat="1" applyBorder="1" applyAlignment="1">
      <alignment vertical="top"/>
    </xf>
    <xf numFmtId="0" fontId="0" fillId="4" borderId="6" xfId="0" applyFill="1" applyBorder="1"/>
    <xf numFmtId="164" fontId="0" fillId="4" borderId="22" xfId="0" applyNumberFormat="1" applyFill="1" applyBorder="1"/>
    <xf numFmtId="0" fontId="1" fillId="0" borderId="1" xfId="0" applyFont="1" applyBorder="1" applyAlignment="1">
      <alignment horizontal="center"/>
    </xf>
    <xf numFmtId="2" fontId="0" fillId="0" borderId="1" xfId="0" applyNumberFormat="1" applyBorder="1" applyAlignment="1" applyProtection="1">
      <alignment vertical="top"/>
      <protection locked="0"/>
    </xf>
    <xf numFmtId="0" fontId="0" fillId="0" borderId="1" xfId="0" applyBorder="1" applyAlignment="1" applyProtection="1">
      <alignment vertical="top"/>
      <protection locked="0"/>
    </xf>
    <xf numFmtId="49" fontId="0" fillId="0" borderId="1" xfId="0" applyNumberFormat="1" applyBorder="1" applyAlignment="1" applyProtection="1">
      <alignment vertical="top" wrapText="1"/>
      <protection locked="0"/>
    </xf>
    <xf numFmtId="0" fontId="0" fillId="2" borderId="1" xfId="0" applyFill="1" applyBorder="1" applyAlignment="1" applyProtection="1">
      <alignment vertical="top"/>
      <protection locked="0"/>
    </xf>
    <xf numFmtId="0" fontId="8" fillId="5" borderId="1" xfId="0" applyFont="1" applyFill="1" applyBorder="1" applyAlignment="1" applyProtection="1">
      <alignment vertical="top"/>
      <protection locked="0"/>
    </xf>
    <xf numFmtId="0" fontId="0" fillId="0" borderId="1" xfId="0" applyBorder="1" applyProtection="1">
      <protection locked="0"/>
    </xf>
    <xf numFmtId="0" fontId="3" fillId="0" borderId="1" xfId="0" applyFont="1" applyBorder="1" applyAlignment="1" applyProtection="1">
      <alignment vertical="top"/>
      <protection locked="0"/>
    </xf>
    <xf numFmtId="0" fontId="0" fillId="0" borderId="14" xfId="0" applyBorder="1" applyAlignment="1">
      <alignment vertical="top"/>
    </xf>
    <xf numFmtId="0" fontId="9" fillId="0" borderId="0" xfId="0" applyFont="1"/>
    <xf numFmtId="0" fontId="0" fillId="0" borderId="14" xfId="0" applyBorder="1"/>
    <xf numFmtId="43" fontId="0" fillId="0" borderId="0" xfId="0" applyNumberFormat="1" applyAlignment="1">
      <alignment vertical="top"/>
    </xf>
    <xf numFmtId="0" fontId="10" fillId="0" borderId="14" xfId="0" applyFont="1" applyBorder="1"/>
    <xf numFmtId="0" fontId="0" fillId="0" borderId="16" xfId="0" applyBorder="1" applyAlignment="1">
      <alignment vertical="top"/>
    </xf>
    <xf numFmtId="0" fontId="0" fillId="0" borderId="3" xfId="0" applyBorder="1" applyAlignment="1">
      <alignment vertical="top"/>
    </xf>
    <xf numFmtId="49" fontId="12" fillId="0" borderId="0" xfId="0" applyNumberFormat="1" applyFont="1" applyAlignment="1">
      <alignment horizontal="left" vertical="center"/>
    </xf>
    <xf numFmtId="49" fontId="12" fillId="0" borderId="0" xfId="0" applyNumberFormat="1" applyFont="1" applyAlignment="1">
      <alignment horizontal="left" vertical="top"/>
    </xf>
    <xf numFmtId="49" fontId="5" fillId="0" borderId="0" xfId="0" applyNumberFormat="1" applyFont="1" applyAlignment="1">
      <alignment horizontal="left" vertical="top"/>
    </xf>
    <xf numFmtId="49" fontId="14" fillId="0" borderId="0" xfId="0" applyNumberFormat="1" applyFont="1" applyAlignment="1">
      <alignment vertical="top"/>
    </xf>
    <xf numFmtId="49" fontId="14" fillId="0" borderId="0" xfId="0" applyNumberFormat="1" applyFont="1"/>
    <xf numFmtId="49" fontId="15" fillId="2" borderId="0" xfId="0" applyNumberFormat="1" applyFont="1" applyFill="1" applyAlignment="1" applyProtection="1">
      <alignment wrapText="1"/>
      <protection locked="0"/>
    </xf>
    <xf numFmtId="49" fontId="15" fillId="0" borderId="0" xfId="0" applyNumberFormat="1" applyFont="1" applyAlignment="1">
      <alignment horizontal="center"/>
    </xf>
    <xf numFmtId="49" fontId="14" fillId="2" borderId="0" xfId="0" applyNumberFormat="1" applyFont="1" applyFill="1" applyAlignment="1" applyProtection="1">
      <alignment wrapText="1"/>
      <protection locked="0"/>
    </xf>
    <xf numFmtId="49" fontId="14" fillId="0" borderId="0" xfId="0" applyNumberFormat="1" applyFont="1" applyAlignment="1">
      <alignment horizontal="left" vertical="top" wrapText="1"/>
    </xf>
    <xf numFmtId="49" fontId="14" fillId="0" borderId="0" xfId="0" applyNumberFormat="1" applyFont="1" applyAlignment="1">
      <alignment vertical="top" wrapText="1"/>
    </xf>
    <xf numFmtId="49" fontId="14" fillId="2" borderId="0" xfId="0" applyNumberFormat="1" applyFont="1" applyFill="1" applyAlignment="1" applyProtection="1">
      <alignment vertical="top" wrapText="1"/>
      <protection locked="0"/>
    </xf>
    <xf numFmtId="49" fontId="14" fillId="0" borderId="0" xfId="0" applyNumberFormat="1" applyFont="1" applyAlignment="1">
      <alignment horizontal="left" vertical="top"/>
    </xf>
    <xf numFmtId="49" fontId="14" fillId="0" borderId="0" xfId="0" applyNumberFormat="1" applyFont="1" applyAlignment="1">
      <alignment horizontal="left" vertical="center"/>
    </xf>
    <xf numFmtId="49" fontId="14" fillId="0" borderId="0" xfId="0" applyNumberFormat="1" applyFont="1" applyAlignment="1">
      <alignment vertical="center"/>
    </xf>
    <xf numFmtId="49" fontId="14" fillId="2" borderId="0" xfId="0" applyNumberFormat="1" applyFont="1" applyFill="1" applyAlignment="1" applyProtection="1">
      <alignment vertical="center" wrapText="1"/>
      <protection locked="0"/>
    </xf>
    <xf numFmtId="0" fontId="14" fillId="0" borderId="0" xfId="0" applyFont="1"/>
    <xf numFmtId="0" fontId="14" fillId="0" borderId="0" xfId="0" applyFont="1" applyAlignment="1">
      <alignment vertical="top"/>
    </xf>
    <xf numFmtId="49" fontId="16" fillId="0" borderId="0" xfId="0" applyNumberFormat="1" applyFont="1" applyAlignment="1">
      <alignment horizontal="left" vertical="top"/>
    </xf>
    <xf numFmtId="49" fontId="14" fillId="0" borderId="0" xfId="0" applyNumberFormat="1" applyFont="1" applyAlignment="1">
      <alignment horizontal="left"/>
    </xf>
    <xf numFmtId="49" fontId="16" fillId="0" borderId="0" xfId="0" applyNumberFormat="1" applyFont="1" applyAlignment="1">
      <alignment horizontal="left" vertical="center"/>
    </xf>
    <xf numFmtId="49" fontId="18" fillId="0" borderId="0" xfId="0" applyNumberFormat="1" applyFont="1" applyAlignment="1">
      <alignment horizontal="left" vertical="top"/>
    </xf>
    <xf numFmtId="49" fontId="18" fillId="0" borderId="0" xfId="0" applyNumberFormat="1" applyFont="1" applyAlignment="1">
      <alignment horizontal="left" vertical="center"/>
    </xf>
    <xf numFmtId="49" fontId="5" fillId="0" borderId="0" xfId="0" applyNumberFormat="1" applyFont="1" applyAlignment="1">
      <alignment vertical="top"/>
    </xf>
    <xf numFmtId="49" fontId="5" fillId="0" borderId="0" xfId="0" applyNumberFormat="1" applyFont="1"/>
    <xf numFmtId="49" fontId="16" fillId="0" borderId="0" xfId="0" applyNumberFormat="1" applyFont="1" applyAlignment="1">
      <alignment horizontal="left" vertical="top" wrapText="1"/>
    </xf>
    <xf numFmtId="49" fontId="16" fillId="0" borderId="0" xfId="0" applyNumberFormat="1" applyFont="1" applyAlignment="1">
      <alignment horizontal="left" vertical="center" indent="8"/>
    </xf>
    <xf numFmtId="49" fontId="16" fillId="0" borderId="0" xfId="0" applyNumberFormat="1" applyFont="1" applyAlignment="1">
      <alignment horizontal="left" vertical="center" indent="5"/>
    </xf>
    <xf numFmtId="49" fontId="14" fillId="0" borderId="0" xfId="0" applyNumberFormat="1" applyFont="1" applyAlignment="1">
      <alignment horizontal="left" wrapText="1"/>
    </xf>
    <xf numFmtId="0" fontId="16" fillId="0" borderId="0" xfId="0" applyFont="1" applyAlignment="1">
      <alignment horizontal="left" vertical="top"/>
    </xf>
    <xf numFmtId="0" fontId="16" fillId="0" borderId="0" xfId="0" applyFont="1" applyAlignment="1">
      <alignment horizontal="left" vertical="center"/>
    </xf>
    <xf numFmtId="0" fontId="16" fillId="0" borderId="0" xfId="0" applyFont="1" applyAlignment="1">
      <alignment horizontal="left" vertical="center" indent="5"/>
    </xf>
    <xf numFmtId="0" fontId="16" fillId="0" borderId="0" xfId="0" applyFont="1" applyAlignment="1">
      <alignment horizontal="left" vertical="top" wrapText="1"/>
    </xf>
    <xf numFmtId="0" fontId="18" fillId="0" borderId="0" xfId="0" applyFont="1" applyAlignment="1">
      <alignment vertical="top"/>
    </xf>
    <xf numFmtId="0" fontId="18" fillId="0" borderId="0" xfId="0" applyFont="1" applyAlignment="1">
      <alignment vertical="center"/>
    </xf>
    <xf numFmtId="0" fontId="20" fillId="0" borderId="0" xfId="0" applyFont="1" applyAlignment="1">
      <alignment vertical="top"/>
    </xf>
    <xf numFmtId="166" fontId="0" fillId="0" borderId="21" xfId="0" applyNumberFormat="1" applyBorder="1" applyAlignment="1">
      <alignment vertical="top"/>
    </xf>
    <xf numFmtId="0" fontId="8" fillId="5" borderId="1" xfId="0" applyFont="1" applyFill="1" applyBorder="1"/>
    <xf numFmtId="0" fontId="0" fillId="0" borderId="13" xfId="0" applyBorder="1" applyAlignment="1">
      <alignment vertical="top"/>
    </xf>
    <xf numFmtId="0" fontId="0" fillId="0" borderId="2" xfId="0" applyBorder="1" applyAlignment="1">
      <alignment vertical="top"/>
    </xf>
    <xf numFmtId="0" fontId="0" fillId="0" borderId="2" xfId="0" applyBorder="1"/>
    <xf numFmtId="165" fontId="1" fillId="7" borderId="1" xfId="0" applyNumberFormat="1" applyFont="1" applyFill="1" applyBorder="1"/>
    <xf numFmtId="0" fontId="1" fillId="7" borderId="6" xfId="0" applyFont="1" applyFill="1" applyBorder="1" applyAlignment="1">
      <alignment horizontal="right"/>
    </xf>
    <xf numFmtId="0" fontId="0" fillId="7" borderId="6" xfId="0" applyFill="1" applyBorder="1"/>
    <xf numFmtId="165" fontId="21" fillId="0" borderId="22" xfId="0" applyNumberFormat="1" applyFont="1" applyBorder="1" applyAlignment="1">
      <alignment horizontal="right"/>
    </xf>
    <xf numFmtId="0" fontId="0" fillId="0" borderId="0" xfId="0" applyAlignment="1">
      <alignment horizontal="left" vertical="top"/>
    </xf>
    <xf numFmtId="49" fontId="22" fillId="0" borderId="0" xfId="0" applyNumberFormat="1" applyFont="1" applyAlignment="1">
      <alignment vertical="top"/>
    </xf>
    <xf numFmtId="0" fontId="0" fillId="2" borderId="0" xfId="0" applyFill="1" applyProtection="1">
      <protection locked="0"/>
    </xf>
    <xf numFmtId="49" fontId="5" fillId="0" borderId="0" xfId="0" applyNumberFormat="1" applyFont="1" applyAlignment="1">
      <alignment horizontal="left" vertical="top" indent="5"/>
    </xf>
    <xf numFmtId="0" fontId="14" fillId="0" borderId="0" xfId="0" applyFont="1" applyAlignment="1">
      <alignment horizontal="left" vertical="top"/>
    </xf>
    <xf numFmtId="0" fontId="0" fillId="0" borderId="0" xfId="0" applyAlignment="1">
      <alignment horizontal="center" vertical="center"/>
    </xf>
    <xf numFmtId="0" fontId="0" fillId="0" borderId="0" xfId="0" applyAlignment="1">
      <alignment horizontal="left" vertical="top" wrapText="1"/>
    </xf>
    <xf numFmtId="0" fontId="0" fillId="0" borderId="15" xfId="0" applyBorder="1" applyAlignment="1">
      <alignment horizontal="left" vertical="top" wrapText="1"/>
    </xf>
    <xf numFmtId="0" fontId="12" fillId="0" borderId="0" xfId="0" applyFont="1" applyAlignment="1">
      <alignment horizontal="left" vertical="top"/>
    </xf>
    <xf numFmtId="0" fontId="0" fillId="0" borderId="8" xfId="0" applyBorder="1" applyAlignment="1" applyProtection="1">
      <alignment vertical="top"/>
      <protection locked="0"/>
    </xf>
    <xf numFmtId="49" fontId="14" fillId="0" borderId="0" xfId="0" applyNumberFormat="1" applyFont="1" applyAlignment="1">
      <alignment horizontal="left" vertical="top" wrapText="1"/>
    </xf>
    <xf numFmtId="49" fontId="24" fillId="0" borderId="0" xfId="0" applyNumberFormat="1" applyFont="1" applyAlignment="1">
      <alignment horizontal="center" vertical="top" wrapText="1"/>
    </xf>
    <xf numFmtId="49" fontId="24" fillId="0" borderId="0" xfId="0" applyNumberFormat="1" applyFont="1" applyAlignment="1">
      <alignment horizontal="center" vertical="top"/>
    </xf>
    <xf numFmtId="49" fontId="16" fillId="0" borderId="0" xfId="0" applyNumberFormat="1" applyFont="1" applyAlignment="1">
      <alignment horizontal="left" vertical="top" wrapText="1"/>
    </xf>
    <xf numFmtId="49" fontId="14" fillId="0" borderId="0" xfId="0" applyNumberFormat="1" applyFont="1" applyAlignment="1">
      <alignment horizontal="left" wrapText="1"/>
    </xf>
    <xf numFmtId="0" fontId="1" fillId="7" borderId="1" xfId="0" applyFont="1" applyFill="1" applyBorder="1" applyAlignment="1">
      <alignment horizontal="center" wrapText="1"/>
    </xf>
    <xf numFmtId="0" fontId="11" fillId="6" borderId="6" xfId="0" applyFont="1" applyFill="1" applyBorder="1" applyAlignment="1">
      <alignment horizontal="center"/>
    </xf>
    <xf numFmtId="0" fontId="11" fillId="6" borderId="18" xfId="0" applyFont="1" applyFill="1" applyBorder="1" applyAlignment="1">
      <alignment horizontal="center"/>
    </xf>
    <xf numFmtId="0" fontId="11" fillId="6" borderId="22" xfId="0" applyFont="1" applyFill="1" applyBorder="1" applyAlignment="1">
      <alignment horizontal="center"/>
    </xf>
    <xf numFmtId="0" fontId="14" fillId="0" borderId="0" xfId="0" applyFont="1" applyAlignment="1">
      <alignment horizontal="left" vertical="top" wrapText="1"/>
    </xf>
    <xf numFmtId="49" fontId="16" fillId="0" borderId="0" xfId="0" applyNumberFormat="1" applyFont="1" applyAlignment="1">
      <alignment horizontal="left" vertical="center" wrapText="1"/>
    </xf>
    <xf numFmtId="49" fontId="18" fillId="0" borderId="0" xfId="0" applyNumberFormat="1" applyFont="1" applyAlignment="1">
      <alignment horizontal="left" vertical="top" wrapText="1"/>
    </xf>
    <xf numFmtId="49" fontId="14" fillId="0" borderId="0" xfId="0" applyNumberFormat="1" applyFont="1" applyAlignment="1">
      <alignment vertical="top" wrapText="1"/>
    </xf>
  </cellXfs>
  <cellStyles count="3">
    <cellStyle name="Comma" xfId="1" builtinId="3"/>
    <cellStyle name="Normal" xfId="0" builtinId="0"/>
    <cellStyle name="Percent" xfId="2" builtinId="5"/>
  </cellStyles>
  <dxfs count="3">
    <dxf>
      <font>
        <b/>
        <i val="0"/>
      </font>
      <fill>
        <patternFill>
          <bgColor theme="9" tint="0.39994506668294322"/>
        </patternFill>
      </fill>
    </dxf>
    <dxf>
      <font>
        <b/>
        <i val="0"/>
      </font>
      <fill>
        <patternFill>
          <bgColor theme="7" tint="0.59996337778862885"/>
        </patternFill>
      </fill>
    </dxf>
    <dxf>
      <font>
        <b/>
        <i val="0"/>
      </font>
      <fill>
        <patternFill>
          <bgColor rgb="FFFF0000"/>
        </patternFill>
      </fill>
    </dxf>
  </dxfs>
  <tableStyles count="0" defaultTableStyle="TableStyleMedium2" defaultPivotStyle="PivotStyleLight16"/>
  <colors>
    <mruColors>
      <color rgb="FF2E74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M$24" lockText="1" noThreeD="1"/>
</file>

<file path=xl/ctrlProps/ctrlProp2.xml><?xml version="1.0" encoding="utf-8"?>
<formControlPr xmlns="http://schemas.microsoft.com/office/spreadsheetml/2009/9/main" objectType="CheckBox" fmlaLink="$M$27" lockText="1" noThreeD="1"/>
</file>

<file path=xl/ctrlProps/ctrlProp3.xml><?xml version="1.0" encoding="utf-8"?>
<formControlPr xmlns="http://schemas.microsoft.com/office/spreadsheetml/2009/9/main" objectType="CheckBox" fmlaLink="$L$32" lockText="1" noThreeD="1"/>
</file>

<file path=xl/ctrlProps/ctrlProp4.xml><?xml version="1.0" encoding="utf-8"?>
<formControlPr xmlns="http://schemas.microsoft.com/office/spreadsheetml/2009/9/main" objectType="CheckBox" fmlaLink="$M$32" lockText="1" noThreeD="1"/>
</file>

<file path=xl/ctrlProps/ctrlProp5.xml><?xml version="1.0" encoding="utf-8"?>
<formControlPr xmlns="http://schemas.microsoft.com/office/spreadsheetml/2009/9/main" objectType="CheckBox" fmlaLink="$M$39" lockText="1" noThreeD="1"/>
</file>

<file path=xl/ctrlProps/ctrlProp6.xml><?xml version="1.0" encoding="utf-8"?>
<formControlPr xmlns="http://schemas.microsoft.com/office/spreadsheetml/2009/9/main" objectType="CheckBox" fmlaLink="$M$41" lockText="1" noThreeD="1"/>
</file>

<file path=xl/ctrlProps/ctrlProp7.xml><?xml version="1.0" encoding="utf-8"?>
<formControlPr xmlns="http://schemas.microsoft.com/office/spreadsheetml/2009/9/main" objectType="CheckBox" fmlaLink="$M$43" lockText="1" noThreeD="1"/>
</file>

<file path=xl/ctrlProps/ctrlProp8.xml><?xml version="1.0" encoding="utf-8"?>
<formControlPr xmlns="http://schemas.microsoft.com/office/spreadsheetml/2009/9/main" objectType="CheckBox" fmlaLink="$M$45" lockText="1" noThreeD="1"/>
</file>

<file path=xl/ctrlProps/ctrlProp9.xml><?xml version="1.0" encoding="utf-8"?>
<formControlPr xmlns="http://schemas.microsoft.com/office/spreadsheetml/2009/9/main" objectType="CheckBox" fmlaLink="$M$47" lockText="1" noThreeD="1"/>
</file>

<file path=xl/ctrlProps/ctrlProp10.xml><?xml version="1.0" encoding="utf-8"?>
<formControlPr xmlns="http://schemas.microsoft.com/office/spreadsheetml/2009/9/main" objectType="CheckBox" fmlaLink="$M$49" lockText="1" noThreeD="1"/>
</file>

<file path=xl/ctrlProps/ctrlProp11.xml><?xml version="1.0" encoding="utf-8"?>
<formControlPr xmlns="http://schemas.microsoft.com/office/spreadsheetml/2009/9/main" objectType="CheckBox" fmlaLink="$M$51" lockText="1" noThreeD="1"/>
</file>

<file path=xl/ctrlProps/ctrlProp12.xml><?xml version="1.0" encoding="utf-8"?>
<formControlPr xmlns="http://schemas.microsoft.com/office/spreadsheetml/2009/9/main" objectType="CheckBox" fmlaLink="$L$39" lockText="1" noThreeD="1"/>
</file>

<file path=xl/ctrlProps/ctrlProp13.xml><?xml version="1.0" encoding="utf-8"?>
<formControlPr xmlns="http://schemas.microsoft.com/office/spreadsheetml/2009/9/main" objectType="CheckBox" fmlaLink="$L$41" lockText="1" noThreeD="1"/>
</file>

<file path=xl/ctrlProps/ctrlProp14.xml><?xml version="1.0" encoding="utf-8"?>
<formControlPr xmlns="http://schemas.microsoft.com/office/spreadsheetml/2009/9/main" objectType="CheckBox" fmlaLink="$L$45" lockText="1" noThreeD="1"/>
</file>

<file path=xl/ctrlProps/ctrlProp15.xml><?xml version="1.0" encoding="utf-8"?>
<formControlPr xmlns="http://schemas.microsoft.com/office/spreadsheetml/2009/9/main" objectType="CheckBox" fmlaLink="$L$49" lockText="1" noThreeD="1"/>
</file>

<file path=xl/ctrlProps/ctrlProp16.xml><?xml version="1.0" encoding="utf-8"?>
<formControlPr xmlns="http://schemas.microsoft.com/office/spreadsheetml/2009/9/main" objectType="CheckBox" fmlaLink="$L$43" lockText="1" noThreeD="1"/>
</file>

<file path=xl/ctrlProps/ctrlProp17.xml><?xml version="1.0" encoding="utf-8"?>
<formControlPr xmlns="http://schemas.microsoft.com/office/spreadsheetml/2009/9/main" objectType="CheckBox" fmlaLink="$L$47" lockText="1" noThreeD="1"/>
</file>

<file path=xl/ctrlProps/ctrlProp18.xml><?xml version="1.0" encoding="utf-8"?>
<formControlPr xmlns="http://schemas.microsoft.com/office/spreadsheetml/2009/9/main" objectType="CheckBox" fmlaLink="$L$51" lockText="1" noThreeD="1"/>
</file>

<file path=xl/ctrlProps/ctrlProp19.xml><?xml version="1.0" encoding="utf-8"?>
<formControlPr xmlns="http://schemas.microsoft.com/office/spreadsheetml/2009/9/main" objectType="CheckBox" fmlaLink="$L$53" lockText="1" noThreeD="1"/>
</file>

<file path=xl/ctrlProps/ctrlProp20.xml><?xml version="1.0" encoding="utf-8"?>
<formControlPr xmlns="http://schemas.microsoft.com/office/spreadsheetml/2009/9/main" objectType="CheckBox" fmlaLink="$L$55" lockText="1" noThreeD="1"/>
</file>

<file path=xl/ctrlProps/ctrlProp21.xml><?xml version="1.0" encoding="utf-8"?>
<formControlPr xmlns="http://schemas.microsoft.com/office/spreadsheetml/2009/9/main" objectType="CheckBox" fmlaLink="$L$57" lockText="1" noThreeD="1"/>
</file>

<file path=xl/ctrlProps/ctrlProp22.xml><?xml version="1.0" encoding="utf-8"?>
<formControlPr xmlns="http://schemas.microsoft.com/office/spreadsheetml/2009/9/main" objectType="CheckBox" fmlaLink="$M$53" lockText="1" noThreeD="1"/>
</file>

<file path=xl/ctrlProps/ctrlProp23.xml><?xml version="1.0" encoding="utf-8"?>
<formControlPr xmlns="http://schemas.microsoft.com/office/spreadsheetml/2009/9/main" objectType="CheckBox" fmlaLink="$M$55" lockText="1" noThreeD="1"/>
</file>

<file path=xl/ctrlProps/ctrlProp24.xml><?xml version="1.0" encoding="utf-8"?>
<formControlPr xmlns="http://schemas.microsoft.com/office/spreadsheetml/2009/9/main" objectType="CheckBox" fmlaLink="$M$57" lockText="1" noThreeD="1"/>
</file>

<file path=xl/ctrlProps/ctrlProp25.xml><?xml version="1.0" encoding="utf-8"?>
<formControlPr xmlns="http://schemas.microsoft.com/office/spreadsheetml/2009/9/main" objectType="CheckBox" fmlaLink="$L$62" lockText="1" noThreeD="1"/>
</file>

<file path=xl/ctrlProps/ctrlProp26.xml><?xml version="1.0" encoding="utf-8"?>
<formControlPr xmlns="http://schemas.microsoft.com/office/spreadsheetml/2009/9/main" objectType="CheckBox" fmlaLink="$L$64" lockText="1" noThreeD="1"/>
</file>

<file path=xl/ctrlProps/ctrlProp27.xml><?xml version="1.0" encoding="utf-8"?>
<formControlPr xmlns="http://schemas.microsoft.com/office/spreadsheetml/2009/9/main" objectType="CheckBox" fmlaLink="$L$66" lockText="1" noThreeD="1"/>
</file>

<file path=xl/ctrlProps/ctrlProp28.xml><?xml version="1.0" encoding="utf-8"?>
<formControlPr xmlns="http://schemas.microsoft.com/office/spreadsheetml/2009/9/main" objectType="CheckBox" fmlaLink="$L$68" lockText="1" noThreeD="1"/>
</file>

<file path=xl/ctrlProps/ctrlProp29.xml><?xml version="1.0" encoding="utf-8"?>
<formControlPr xmlns="http://schemas.microsoft.com/office/spreadsheetml/2009/9/main" objectType="CheckBox" fmlaLink="$M$62" lockText="1" noThreeD="1"/>
</file>

<file path=xl/ctrlProps/ctrlProp30.xml><?xml version="1.0" encoding="utf-8"?>
<formControlPr xmlns="http://schemas.microsoft.com/office/spreadsheetml/2009/9/main" objectType="CheckBox" fmlaLink="$M$64" lockText="1" noThreeD="1"/>
</file>

<file path=xl/ctrlProps/ctrlProp31.xml><?xml version="1.0" encoding="utf-8"?>
<formControlPr xmlns="http://schemas.microsoft.com/office/spreadsheetml/2009/9/main" objectType="CheckBox" fmlaLink="$M$66" lockText="1" noThreeD="1"/>
</file>

<file path=xl/ctrlProps/ctrlProp32.xml><?xml version="1.0" encoding="utf-8"?>
<formControlPr xmlns="http://schemas.microsoft.com/office/spreadsheetml/2009/9/main" objectType="CheckBox" fmlaLink="$M$68" lockText="1" noThreeD="1"/>
</file>

<file path=xl/ctrlProps/ctrlProp33.xml><?xml version="1.0" encoding="utf-8"?>
<formControlPr xmlns="http://schemas.microsoft.com/office/spreadsheetml/2009/9/main" objectType="CheckBox" fmlaLink="$L$70" lockText="1" noThreeD="1"/>
</file>

<file path=xl/ctrlProps/ctrlProp34.xml><?xml version="1.0" encoding="utf-8"?>
<formControlPr xmlns="http://schemas.microsoft.com/office/spreadsheetml/2009/9/main" objectType="CheckBox" fmlaLink="$M$70" lockText="1" noThreeD="1"/>
</file>

<file path=xl/ctrlProps/ctrlProp35.xml><?xml version="1.0" encoding="utf-8"?>
<formControlPr xmlns="http://schemas.microsoft.com/office/spreadsheetml/2009/9/main" objectType="CheckBox" fmlaLink="$L$73" lockText="1" noThreeD="1"/>
</file>

<file path=xl/ctrlProps/ctrlProp36.xml><?xml version="1.0" encoding="utf-8"?>
<formControlPr xmlns="http://schemas.microsoft.com/office/spreadsheetml/2009/9/main" objectType="CheckBox" fmlaLink="$L$76" lockText="1" noThreeD="1"/>
</file>

<file path=xl/ctrlProps/ctrlProp37.xml><?xml version="1.0" encoding="utf-8"?>
<formControlPr xmlns="http://schemas.microsoft.com/office/spreadsheetml/2009/9/main" objectType="CheckBox" fmlaLink="$L$77" lockText="1" noThreeD="1"/>
</file>

<file path=xl/ctrlProps/ctrlProp38.xml><?xml version="1.0" encoding="utf-8"?>
<formControlPr xmlns="http://schemas.microsoft.com/office/spreadsheetml/2009/9/main" objectType="CheckBox" fmlaLink="$L$83" lockText="1" noThreeD="1"/>
</file>

<file path=xl/ctrlProps/ctrlProp39.xml><?xml version="1.0" encoding="utf-8"?>
<formControlPr xmlns="http://schemas.microsoft.com/office/spreadsheetml/2009/9/main" objectType="CheckBox" fmlaLink="$L$85" lockText="1" noThreeD="1"/>
</file>

<file path=xl/ctrlProps/ctrlProp40.xml><?xml version="1.0" encoding="utf-8"?>
<formControlPr xmlns="http://schemas.microsoft.com/office/spreadsheetml/2009/9/main" objectType="CheckBox" fmlaLink="$L$87" lockText="1" noThreeD="1"/>
</file>

<file path=xl/ctrlProps/ctrlProp41.xml><?xml version="1.0" encoding="utf-8"?>
<formControlPr xmlns="http://schemas.microsoft.com/office/spreadsheetml/2009/9/main" objectType="CheckBox" fmlaLink="$L$89" lockText="1" noThreeD="1"/>
</file>

<file path=xl/ctrlProps/ctrlProp42.xml><?xml version="1.0" encoding="utf-8"?>
<formControlPr xmlns="http://schemas.microsoft.com/office/spreadsheetml/2009/9/main" objectType="CheckBox" fmlaLink="$L$91" lockText="1" noThreeD="1"/>
</file>

<file path=xl/ctrlProps/ctrlProp43.xml><?xml version="1.0" encoding="utf-8"?>
<formControlPr xmlns="http://schemas.microsoft.com/office/spreadsheetml/2009/9/main" objectType="CheckBox" fmlaLink="$L$94" lockText="1" noThreeD="1"/>
</file>

<file path=xl/ctrlProps/ctrlProp44.xml><?xml version="1.0" encoding="utf-8"?>
<formControlPr xmlns="http://schemas.microsoft.com/office/spreadsheetml/2009/9/main" objectType="CheckBox" fmlaLink="$L$96" lockText="1" noThreeD="1"/>
</file>

<file path=xl/ctrlProps/ctrlProp45.xml><?xml version="1.0" encoding="utf-8"?>
<formControlPr xmlns="http://schemas.microsoft.com/office/spreadsheetml/2009/9/main" objectType="CheckBox" fmlaLink="$L$98" lockText="1" noThreeD="1"/>
</file>

<file path=xl/ctrlProps/ctrlProp46.xml><?xml version="1.0" encoding="utf-8"?>
<formControlPr xmlns="http://schemas.microsoft.com/office/spreadsheetml/2009/9/main" objectType="CheckBox" fmlaLink="$L$100" lockText="1" noThreeD="1"/>
</file>

<file path=xl/ctrlProps/ctrlProp47.xml><?xml version="1.0" encoding="utf-8"?>
<formControlPr xmlns="http://schemas.microsoft.com/office/spreadsheetml/2009/9/main" objectType="CheckBox" fmlaLink="$L$103" lockText="1" noThreeD="1"/>
</file>

<file path=xl/ctrlProps/ctrlProp48.xml><?xml version="1.0" encoding="utf-8"?>
<formControlPr xmlns="http://schemas.microsoft.com/office/spreadsheetml/2009/9/main" objectType="CheckBox" fmlaLink="$L$105" lockText="1" noThreeD="1"/>
</file>

<file path=xl/ctrlProps/ctrlProp49.xml><?xml version="1.0" encoding="utf-8"?>
<formControlPr xmlns="http://schemas.microsoft.com/office/spreadsheetml/2009/9/main" objectType="CheckBox" fmlaLink="$L$107" lockText="1" noThreeD="1"/>
</file>

<file path=xl/ctrlProps/ctrlProp50.xml><?xml version="1.0" encoding="utf-8"?>
<formControlPr xmlns="http://schemas.microsoft.com/office/spreadsheetml/2009/9/main" objectType="CheckBox" fmlaLink="$L$109" lockText="1" noThreeD="1"/>
</file>

<file path=xl/ctrlProps/ctrlProp51.xml><?xml version="1.0" encoding="utf-8"?>
<formControlPr xmlns="http://schemas.microsoft.com/office/spreadsheetml/2009/9/main" objectType="CheckBox" fmlaLink="$L$114" lockText="1" noThreeD="1"/>
</file>

<file path=xl/ctrlProps/ctrlProp52.xml><?xml version="1.0" encoding="utf-8"?>
<formControlPr xmlns="http://schemas.microsoft.com/office/spreadsheetml/2009/9/main" objectType="CheckBox" fmlaLink="$L$116" lockText="1" noThreeD="1"/>
</file>

<file path=xl/ctrlProps/ctrlProp53.xml><?xml version="1.0" encoding="utf-8"?>
<formControlPr xmlns="http://schemas.microsoft.com/office/spreadsheetml/2009/9/main" objectType="CheckBox" fmlaLink="$L$118" lockText="1" noThreeD="1"/>
</file>

<file path=xl/ctrlProps/ctrlProp54.xml><?xml version="1.0" encoding="utf-8"?>
<formControlPr xmlns="http://schemas.microsoft.com/office/spreadsheetml/2009/9/main" objectType="CheckBox" fmlaLink="$L$120" lockText="1" noThreeD="1"/>
</file>

<file path=xl/ctrlProps/ctrlProp55.xml><?xml version="1.0" encoding="utf-8"?>
<formControlPr xmlns="http://schemas.microsoft.com/office/spreadsheetml/2009/9/main" objectType="CheckBox" fmlaLink="$L$122" lockText="1" noThreeD="1"/>
</file>

<file path=xl/ctrlProps/ctrlProp56.xml><?xml version="1.0" encoding="utf-8"?>
<formControlPr xmlns="http://schemas.microsoft.com/office/spreadsheetml/2009/9/main" objectType="CheckBox" fmlaLink="$L$124" lockText="1" noThreeD="1"/>
</file>

<file path=xl/ctrlProps/ctrlProp57.xml><?xml version="1.0" encoding="utf-8"?>
<formControlPr xmlns="http://schemas.microsoft.com/office/spreadsheetml/2009/9/main" objectType="CheckBox" fmlaLink="$M$73" lockText="1" noThreeD="1"/>
</file>

<file path=xl/ctrlProps/ctrlProp58.xml><?xml version="1.0" encoding="utf-8"?>
<formControlPr xmlns="http://schemas.microsoft.com/office/spreadsheetml/2009/9/main" objectType="CheckBox" fmlaLink="$M$76" lockText="1" noThreeD="1"/>
</file>

<file path=xl/ctrlProps/ctrlProp59.xml><?xml version="1.0" encoding="utf-8"?>
<formControlPr xmlns="http://schemas.microsoft.com/office/spreadsheetml/2009/9/main" objectType="CheckBox" fmlaLink="$M$77" lockText="1" noThreeD="1"/>
</file>

<file path=xl/ctrlProps/ctrlProp60.xml><?xml version="1.0" encoding="utf-8"?>
<formControlPr xmlns="http://schemas.microsoft.com/office/spreadsheetml/2009/9/main" objectType="CheckBox" fmlaLink="$M$83" lockText="1" noThreeD="1"/>
</file>

<file path=xl/ctrlProps/ctrlProp61.xml><?xml version="1.0" encoding="utf-8"?>
<formControlPr xmlns="http://schemas.microsoft.com/office/spreadsheetml/2009/9/main" objectType="CheckBox" fmlaLink="$M$85" lockText="1" noThreeD="1"/>
</file>

<file path=xl/ctrlProps/ctrlProp62.xml><?xml version="1.0" encoding="utf-8"?>
<formControlPr xmlns="http://schemas.microsoft.com/office/spreadsheetml/2009/9/main" objectType="CheckBox" fmlaLink="$M$87" lockText="1" noThreeD="1"/>
</file>

<file path=xl/ctrlProps/ctrlProp63.xml><?xml version="1.0" encoding="utf-8"?>
<formControlPr xmlns="http://schemas.microsoft.com/office/spreadsheetml/2009/9/main" objectType="CheckBox" fmlaLink="$M$89" lockText="1" noThreeD="1"/>
</file>

<file path=xl/ctrlProps/ctrlProp64.xml><?xml version="1.0" encoding="utf-8"?>
<formControlPr xmlns="http://schemas.microsoft.com/office/spreadsheetml/2009/9/main" objectType="CheckBox" fmlaLink="$M$91" lockText="1" noThreeD="1"/>
</file>

<file path=xl/ctrlProps/ctrlProp65.xml><?xml version="1.0" encoding="utf-8"?>
<formControlPr xmlns="http://schemas.microsoft.com/office/spreadsheetml/2009/9/main" objectType="CheckBox" fmlaLink="$M$94" lockText="1" noThreeD="1"/>
</file>

<file path=xl/ctrlProps/ctrlProp66.xml><?xml version="1.0" encoding="utf-8"?>
<formControlPr xmlns="http://schemas.microsoft.com/office/spreadsheetml/2009/9/main" objectType="CheckBox" fmlaLink="$M$96" lockText="1" noThreeD="1"/>
</file>

<file path=xl/ctrlProps/ctrlProp67.xml><?xml version="1.0" encoding="utf-8"?>
<formControlPr xmlns="http://schemas.microsoft.com/office/spreadsheetml/2009/9/main" objectType="CheckBox" fmlaLink="$M$98" lockText="1" noThreeD="1"/>
</file>

<file path=xl/ctrlProps/ctrlProp68.xml><?xml version="1.0" encoding="utf-8"?>
<formControlPr xmlns="http://schemas.microsoft.com/office/spreadsheetml/2009/9/main" objectType="CheckBox" fmlaLink="$M$100" lockText="1" noThreeD="1"/>
</file>

<file path=xl/ctrlProps/ctrlProp69.xml><?xml version="1.0" encoding="utf-8"?>
<formControlPr xmlns="http://schemas.microsoft.com/office/spreadsheetml/2009/9/main" objectType="CheckBox" fmlaLink="$M$103" lockText="1" noThreeD="1"/>
</file>

<file path=xl/ctrlProps/ctrlProp70.xml><?xml version="1.0" encoding="utf-8"?>
<formControlPr xmlns="http://schemas.microsoft.com/office/spreadsheetml/2009/9/main" objectType="CheckBox" fmlaLink="$M$105" lockText="1" noThreeD="1"/>
</file>

<file path=xl/ctrlProps/ctrlProp71.xml><?xml version="1.0" encoding="utf-8"?>
<formControlPr xmlns="http://schemas.microsoft.com/office/spreadsheetml/2009/9/main" objectType="CheckBox" fmlaLink="$M$107" lockText="1" noThreeD="1"/>
</file>

<file path=xl/ctrlProps/ctrlProp72.xml><?xml version="1.0" encoding="utf-8"?>
<formControlPr xmlns="http://schemas.microsoft.com/office/spreadsheetml/2009/9/main" objectType="CheckBox" fmlaLink="$M$109" lockText="1" noThreeD="1"/>
</file>

<file path=xl/ctrlProps/ctrlProp73.xml><?xml version="1.0" encoding="utf-8"?>
<formControlPr xmlns="http://schemas.microsoft.com/office/spreadsheetml/2009/9/main" objectType="CheckBox" fmlaLink="$M$114" lockText="1" noThreeD="1"/>
</file>

<file path=xl/ctrlProps/ctrlProp74.xml><?xml version="1.0" encoding="utf-8"?>
<formControlPr xmlns="http://schemas.microsoft.com/office/spreadsheetml/2009/9/main" objectType="CheckBox" fmlaLink="$M$116" lockText="1" noThreeD="1"/>
</file>

<file path=xl/ctrlProps/ctrlProp75.xml><?xml version="1.0" encoding="utf-8"?>
<formControlPr xmlns="http://schemas.microsoft.com/office/spreadsheetml/2009/9/main" objectType="CheckBox" fmlaLink="$M$118" lockText="1" noThreeD="1"/>
</file>

<file path=xl/ctrlProps/ctrlProp76.xml><?xml version="1.0" encoding="utf-8"?>
<formControlPr xmlns="http://schemas.microsoft.com/office/spreadsheetml/2009/9/main" objectType="CheckBox" fmlaLink="$M$120" lockText="1" noThreeD="1"/>
</file>

<file path=xl/ctrlProps/ctrlProp77.xml><?xml version="1.0" encoding="utf-8"?>
<formControlPr xmlns="http://schemas.microsoft.com/office/spreadsheetml/2009/9/main" objectType="CheckBox" fmlaLink="$M$122" lockText="1" noThreeD="1"/>
</file>

<file path=xl/ctrlProps/ctrlProp78.xml><?xml version="1.0" encoding="utf-8"?>
<formControlPr xmlns="http://schemas.microsoft.com/office/spreadsheetml/2009/9/main" objectType="CheckBox" fmlaLink="$M$124" lockText="1" noThreeD="1"/>
</file>

<file path=xl/ctrlProps/ctrlProp79.xml><?xml version="1.0" encoding="utf-8"?>
<formControlPr xmlns="http://schemas.microsoft.com/office/spreadsheetml/2009/9/main" objectType="CheckBox" fmlaLink="$L$22" lockText="1" noThreeD="1"/>
</file>

<file path=xl/ctrlProps/ctrlProp80.xml><?xml version="1.0" encoding="utf-8"?>
<formControlPr xmlns="http://schemas.microsoft.com/office/spreadsheetml/2009/9/main" objectType="CheckBox" fmlaLink="$L$24" lockText="1" noThreeD="1"/>
</file>

<file path=xl/ctrlProps/ctrlProp81.xml><?xml version="1.0" encoding="utf-8"?>
<formControlPr xmlns="http://schemas.microsoft.com/office/spreadsheetml/2009/9/main" objectType="CheckBox" fmlaLink="$L$27" lockText="1" noThreeD="1"/>
</file>

<file path=xl/ctrlProps/ctrlProp82.xml><?xml version="1.0" encoding="utf-8"?>
<formControlPr xmlns="http://schemas.microsoft.com/office/spreadsheetml/2009/9/main" objectType="CheckBox" fmlaLink="$M$22" lockText="1" noThreeD="1"/>
</file>

<file path=xl/ctrlProps/ctrlProp83.xml><?xml version="1.0" encoding="utf-8"?>
<formControlPr xmlns="http://schemas.microsoft.com/office/spreadsheetml/2009/9/main" objectType="CheckBox" fmlaLink="$L$132" noThreeD="1"/>
</file>

<file path=xl/ctrlProps/ctrlProp84.xml><?xml version="1.0" encoding="utf-8"?>
<formControlPr xmlns="http://schemas.microsoft.com/office/spreadsheetml/2009/9/main" objectType="CheckBox" fmlaLink="$M$132" noThreeD="1"/>
</file>

<file path=xl/ctrlProps/ctrlProp85.xml><?xml version="1.0" encoding="utf-8"?>
<formControlPr xmlns="http://schemas.microsoft.com/office/spreadsheetml/2009/9/main" objectType="CheckBox" fmlaLink="$L$139" noThreeD="1"/>
</file>

<file path=xl/ctrlProps/ctrlProp86.xml><?xml version="1.0" encoding="utf-8"?>
<formControlPr xmlns="http://schemas.microsoft.com/office/spreadsheetml/2009/9/main" objectType="CheckBox" fmlaLink="$L$141" noThreeD="1"/>
</file>

<file path=xl/ctrlProps/ctrlProp87.xml><?xml version="1.0" encoding="utf-8"?>
<formControlPr xmlns="http://schemas.microsoft.com/office/spreadsheetml/2009/9/main" objectType="CheckBox" fmlaLink="$L$143" noThreeD="1"/>
</file>

<file path=xl/ctrlProps/ctrlProp88.xml><?xml version="1.0" encoding="utf-8"?>
<formControlPr xmlns="http://schemas.microsoft.com/office/spreadsheetml/2009/9/main" objectType="CheckBox" fmlaLink="$L$145" noThreeD="1"/>
</file>

<file path=xl/ctrlProps/ctrlProp89.xml><?xml version="1.0" encoding="utf-8"?>
<formControlPr xmlns="http://schemas.microsoft.com/office/spreadsheetml/2009/9/main" objectType="CheckBox" fmlaLink="$M$139" noThreeD="1"/>
</file>

<file path=xl/ctrlProps/ctrlProp90.xml><?xml version="1.0" encoding="utf-8"?>
<formControlPr xmlns="http://schemas.microsoft.com/office/spreadsheetml/2009/9/main" objectType="CheckBox" fmlaLink="$M$141" noThreeD="1"/>
</file>

<file path=xl/ctrlProps/ctrlProp91.xml><?xml version="1.0" encoding="utf-8"?>
<formControlPr xmlns="http://schemas.microsoft.com/office/spreadsheetml/2009/9/main" objectType="CheckBox" fmlaLink="$M$143" noThreeD="1"/>
</file>

<file path=xl/ctrlProps/ctrlProp92.xml><?xml version="1.0" encoding="utf-8"?>
<formControlPr xmlns="http://schemas.microsoft.com/office/spreadsheetml/2009/9/main" objectType="CheckBox" fmlaLink="$M$145" noThreeD="1"/>
</file>

<file path=xl/ctrlProps/ctrlProp93.xml><?xml version="1.0" encoding="utf-8"?>
<formControlPr xmlns="http://schemas.microsoft.com/office/spreadsheetml/2009/9/main" objectType="CheckBox" fmlaLink="$L$134" noThreeD="1"/>
</file>

<file path=xl/ctrlProps/ctrlProp94.xml><?xml version="1.0" encoding="utf-8"?>
<formControlPr xmlns="http://schemas.microsoft.com/office/spreadsheetml/2009/9/main" objectType="CheckBox" fmlaLink="$M$134" noThreeD="1"/>
</file>

<file path=xl/ctrlProps/ctrlProp95.xml><?xml version="1.0" encoding="utf-8"?>
<formControlPr xmlns="http://schemas.microsoft.com/office/spreadsheetml/2009/9/main" objectType="CheckBox" fmlaLink="$L$136" noThreeD="1"/>
</file>

<file path=xl/ctrlProps/ctrlProp96.xml><?xml version="1.0" encoding="utf-8"?>
<formControlPr xmlns="http://schemas.microsoft.com/office/spreadsheetml/2009/9/main" objectType="CheckBox" fmlaLink="$M$136"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fmlaLink="$L$147" noThreeD="1"/>
</file>

<file path=xl/ctrlProps/ctrlProp100.xml><?xml version="1.0" encoding="utf-8"?>
<formControlPr xmlns="http://schemas.microsoft.com/office/spreadsheetml/2009/9/main" objectType="CheckBox" fmlaLink="$M$147"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279400</xdr:colOff>
          <xdr:row>22</xdr:row>
          <xdr:rowOff>184150</xdr:rowOff>
        </xdr:from>
        <xdr:to>
          <xdr:col>19</xdr:col>
          <xdr:colOff>31750</xdr:colOff>
          <xdr:row>23</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26</xdr:row>
          <xdr:rowOff>12700</xdr:rowOff>
        </xdr:from>
        <xdr:to>
          <xdr:col>9</xdr:col>
          <xdr:colOff>469900</xdr:colOff>
          <xdr:row>26</xdr:row>
          <xdr:rowOff>203200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30</xdr:row>
          <xdr:rowOff>400050</xdr:rowOff>
        </xdr:from>
        <xdr:to>
          <xdr:col>8</xdr:col>
          <xdr:colOff>31750</xdr:colOff>
          <xdr:row>31</xdr:row>
          <xdr:rowOff>190500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30</xdr:row>
          <xdr:rowOff>381000</xdr:rowOff>
        </xdr:from>
        <xdr:to>
          <xdr:col>9</xdr:col>
          <xdr:colOff>469900</xdr:colOff>
          <xdr:row>31</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37</xdr:row>
          <xdr:rowOff>184150</xdr:rowOff>
        </xdr:from>
        <xdr:to>
          <xdr:col>10</xdr:col>
          <xdr:colOff>0</xdr:colOff>
          <xdr:row>38</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39</xdr:row>
          <xdr:rowOff>184150</xdr:rowOff>
        </xdr:from>
        <xdr:to>
          <xdr:col>9</xdr:col>
          <xdr:colOff>469900</xdr:colOff>
          <xdr:row>40</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41</xdr:row>
          <xdr:rowOff>171450</xdr:rowOff>
        </xdr:from>
        <xdr:to>
          <xdr:col>9</xdr:col>
          <xdr:colOff>469900</xdr:colOff>
          <xdr:row>42</xdr:row>
          <xdr:rowOff>184150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43</xdr:row>
          <xdr:rowOff>184150</xdr:rowOff>
        </xdr:from>
        <xdr:to>
          <xdr:col>19</xdr:col>
          <xdr:colOff>12700</xdr:colOff>
          <xdr:row>44</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45</xdr:row>
          <xdr:rowOff>184150</xdr:rowOff>
        </xdr:from>
        <xdr:to>
          <xdr:col>10</xdr:col>
          <xdr:colOff>0</xdr:colOff>
          <xdr:row>46</xdr:row>
          <xdr:rowOff>190500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47</xdr:row>
          <xdr:rowOff>184150</xdr:rowOff>
        </xdr:from>
        <xdr:to>
          <xdr:col>9</xdr:col>
          <xdr:colOff>469900</xdr:colOff>
          <xdr:row>48</xdr:row>
          <xdr:rowOff>190500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49</xdr:row>
          <xdr:rowOff>190500</xdr:rowOff>
        </xdr:from>
        <xdr:to>
          <xdr:col>10</xdr:col>
          <xdr:colOff>0</xdr:colOff>
          <xdr:row>51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38</xdr:row>
          <xdr:rowOff>0</xdr:rowOff>
        </xdr:from>
        <xdr:to>
          <xdr:col>7</xdr:col>
          <xdr:colOff>469900</xdr:colOff>
          <xdr:row>38</xdr:row>
          <xdr:rowOff>190500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40</xdr:row>
          <xdr:rowOff>0</xdr:rowOff>
        </xdr:from>
        <xdr:to>
          <xdr:col>7</xdr:col>
          <xdr:colOff>457200</xdr:colOff>
          <xdr:row>40</xdr:row>
          <xdr:rowOff>190500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44</xdr:row>
          <xdr:rowOff>0</xdr:rowOff>
        </xdr:from>
        <xdr:to>
          <xdr:col>7</xdr:col>
          <xdr:colOff>457200</xdr:colOff>
          <xdr:row>44</xdr:row>
          <xdr:rowOff>190500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48</xdr:row>
          <xdr:rowOff>0</xdr:rowOff>
        </xdr:from>
        <xdr:to>
          <xdr:col>7</xdr:col>
          <xdr:colOff>457200</xdr:colOff>
          <xdr:row>48</xdr:row>
          <xdr:rowOff>190500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41</xdr:row>
          <xdr:rowOff>190500</xdr:rowOff>
        </xdr:from>
        <xdr:to>
          <xdr:col>7</xdr:col>
          <xdr:colOff>457200</xdr:colOff>
          <xdr:row>42</xdr:row>
          <xdr:rowOff>184150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46</xdr:row>
          <xdr:rowOff>12700</xdr:rowOff>
        </xdr:from>
        <xdr:to>
          <xdr:col>7</xdr:col>
          <xdr:colOff>469900</xdr:colOff>
          <xdr:row>47</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50</xdr:row>
          <xdr:rowOff>12700</xdr:rowOff>
        </xdr:from>
        <xdr:to>
          <xdr:col>7</xdr:col>
          <xdr:colOff>469900</xdr:colOff>
          <xdr:row>51</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52</xdr:row>
          <xdr:rowOff>0</xdr:rowOff>
        </xdr:from>
        <xdr:to>
          <xdr:col>7</xdr:col>
          <xdr:colOff>469900</xdr:colOff>
          <xdr:row>52</xdr:row>
          <xdr:rowOff>190500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54</xdr:row>
          <xdr:rowOff>12700</xdr:rowOff>
        </xdr:from>
        <xdr:to>
          <xdr:col>7</xdr:col>
          <xdr:colOff>469900</xdr:colOff>
          <xdr:row>55</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56</xdr:row>
          <xdr:rowOff>19050</xdr:rowOff>
        </xdr:from>
        <xdr:to>
          <xdr:col>7</xdr:col>
          <xdr:colOff>469900</xdr:colOff>
          <xdr:row>57</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52</xdr:row>
          <xdr:rowOff>0</xdr:rowOff>
        </xdr:from>
        <xdr:to>
          <xdr:col>10</xdr:col>
          <xdr:colOff>0</xdr:colOff>
          <xdr:row>53</xdr:row>
          <xdr:rowOff>12700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54</xdr:row>
          <xdr:rowOff>0</xdr:rowOff>
        </xdr:from>
        <xdr:to>
          <xdr:col>9</xdr:col>
          <xdr:colOff>469900</xdr:colOff>
          <xdr:row>55</xdr:row>
          <xdr:rowOff>12700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56</xdr:row>
          <xdr:rowOff>19050</xdr:rowOff>
        </xdr:from>
        <xdr:to>
          <xdr:col>9</xdr:col>
          <xdr:colOff>469900</xdr:colOff>
          <xdr:row>57</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61</xdr:row>
          <xdr:rowOff>12700</xdr:rowOff>
        </xdr:from>
        <xdr:to>
          <xdr:col>7</xdr:col>
          <xdr:colOff>457200</xdr:colOff>
          <xdr:row>62</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63</xdr:row>
          <xdr:rowOff>12700</xdr:rowOff>
        </xdr:from>
        <xdr:to>
          <xdr:col>7</xdr:col>
          <xdr:colOff>457200</xdr:colOff>
          <xdr:row>63</xdr:row>
          <xdr:rowOff>190500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65</xdr:row>
          <xdr:rowOff>12700</xdr:rowOff>
        </xdr:from>
        <xdr:to>
          <xdr:col>7</xdr:col>
          <xdr:colOff>457200</xdr:colOff>
          <xdr:row>65</xdr:row>
          <xdr:rowOff>190500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67</xdr:row>
          <xdr:rowOff>12700</xdr:rowOff>
        </xdr:from>
        <xdr:to>
          <xdr:col>7</xdr:col>
          <xdr:colOff>469900</xdr:colOff>
          <xdr:row>67</xdr:row>
          <xdr:rowOff>412750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61</xdr:row>
          <xdr:rowOff>0</xdr:rowOff>
        </xdr:from>
        <xdr:to>
          <xdr:col>9</xdr:col>
          <xdr:colOff>469900</xdr:colOff>
          <xdr:row>62</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63</xdr:row>
          <xdr:rowOff>0</xdr:rowOff>
        </xdr:from>
        <xdr:to>
          <xdr:col>10</xdr:col>
          <xdr:colOff>0</xdr:colOff>
          <xdr:row>63</xdr:row>
          <xdr:rowOff>190500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65</xdr:row>
          <xdr:rowOff>0</xdr:rowOff>
        </xdr:from>
        <xdr:to>
          <xdr:col>10</xdr:col>
          <xdr:colOff>0</xdr:colOff>
          <xdr:row>65</xdr:row>
          <xdr:rowOff>190500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190500</xdr:rowOff>
        </xdr:from>
        <xdr:to>
          <xdr:col>9</xdr:col>
          <xdr:colOff>469900</xdr:colOff>
          <xdr:row>68</xdr:row>
          <xdr:rowOff>12700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69</xdr:row>
          <xdr:rowOff>12700</xdr:rowOff>
        </xdr:from>
        <xdr:to>
          <xdr:col>7</xdr:col>
          <xdr:colOff>457200</xdr:colOff>
          <xdr:row>70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68</xdr:row>
          <xdr:rowOff>190500</xdr:rowOff>
        </xdr:from>
        <xdr:to>
          <xdr:col>9</xdr:col>
          <xdr:colOff>469900</xdr:colOff>
          <xdr:row>70</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12700</xdr:rowOff>
        </xdr:from>
        <xdr:to>
          <xdr:col>7</xdr:col>
          <xdr:colOff>469900</xdr:colOff>
          <xdr:row>72</xdr:row>
          <xdr:rowOff>190500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75</xdr:row>
          <xdr:rowOff>12700</xdr:rowOff>
        </xdr:from>
        <xdr:to>
          <xdr:col>7</xdr:col>
          <xdr:colOff>469900</xdr:colOff>
          <xdr:row>76</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76</xdr:row>
          <xdr:rowOff>12700</xdr:rowOff>
        </xdr:from>
        <xdr:to>
          <xdr:col>7</xdr:col>
          <xdr:colOff>457200</xdr:colOff>
          <xdr:row>77</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82</xdr:row>
          <xdr:rowOff>19050</xdr:rowOff>
        </xdr:from>
        <xdr:to>
          <xdr:col>7</xdr:col>
          <xdr:colOff>469900</xdr:colOff>
          <xdr:row>83</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12700</xdr:rowOff>
        </xdr:from>
        <xdr:to>
          <xdr:col>7</xdr:col>
          <xdr:colOff>469900</xdr:colOff>
          <xdr:row>84</xdr:row>
          <xdr:rowOff>393700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86</xdr:row>
          <xdr:rowOff>12700</xdr:rowOff>
        </xdr:from>
        <xdr:to>
          <xdr:col>7</xdr:col>
          <xdr:colOff>457200</xdr:colOff>
          <xdr:row>86</xdr:row>
          <xdr:rowOff>190500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88</xdr:row>
          <xdr:rowOff>12700</xdr:rowOff>
        </xdr:from>
        <xdr:to>
          <xdr:col>7</xdr:col>
          <xdr:colOff>457200</xdr:colOff>
          <xdr:row>89</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90</xdr:row>
          <xdr:rowOff>12700</xdr:rowOff>
        </xdr:from>
        <xdr:to>
          <xdr:col>7</xdr:col>
          <xdr:colOff>457200</xdr:colOff>
          <xdr:row>91</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93</xdr:row>
          <xdr:rowOff>12700</xdr:rowOff>
        </xdr:from>
        <xdr:to>
          <xdr:col>7</xdr:col>
          <xdr:colOff>469900</xdr:colOff>
          <xdr:row>94</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95</xdr:row>
          <xdr:rowOff>12700</xdr:rowOff>
        </xdr:from>
        <xdr:to>
          <xdr:col>7</xdr:col>
          <xdr:colOff>457200</xdr:colOff>
          <xdr:row>96</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97</xdr:row>
          <xdr:rowOff>12700</xdr:rowOff>
        </xdr:from>
        <xdr:to>
          <xdr:col>7</xdr:col>
          <xdr:colOff>469900</xdr:colOff>
          <xdr:row>98</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99</xdr:row>
          <xdr:rowOff>12700</xdr:rowOff>
        </xdr:from>
        <xdr:to>
          <xdr:col>7</xdr:col>
          <xdr:colOff>469900</xdr:colOff>
          <xdr:row>100</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102</xdr:row>
          <xdr:rowOff>19050</xdr:rowOff>
        </xdr:from>
        <xdr:to>
          <xdr:col>7</xdr:col>
          <xdr:colOff>469900</xdr:colOff>
          <xdr:row>103</xdr:row>
          <xdr:rowOff>12700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104</xdr:row>
          <xdr:rowOff>12700</xdr:rowOff>
        </xdr:from>
        <xdr:to>
          <xdr:col>7</xdr:col>
          <xdr:colOff>469900</xdr:colOff>
          <xdr:row>105</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106</xdr:row>
          <xdr:rowOff>12700</xdr:rowOff>
        </xdr:from>
        <xdr:to>
          <xdr:col>7</xdr:col>
          <xdr:colOff>469900</xdr:colOff>
          <xdr:row>107</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108</xdr:row>
          <xdr:rowOff>12700</xdr:rowOff>
        </xdr:from>
        <xdr:to>
          <xdr:col>7</xdr:col>
          <xdr:colOff>469900</xdr:colOff>
          <xdr:row>109</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113</xdr:row>
          <xdr:rowOff>12700</xdr:rowOff>
        </xdr:from>
        <xdr:to>
          <xdr:col>7</xdr:col>
          <xdr:colOff>457200</xdr:colOff>
          <xdr:row>114</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115</xdr:row>
          <xdr:rowOff>12700</xdr:rowOff>
        </xdr:from>
        <xdr:to>
          <xdr:col>7</xdr:col>
          <xdr:colOff>469900</xdr:colOff>
          <xdr:row>116</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117</xdr:row>
          <xdr:rowOff>12700</xdr:rowOff>
        </xdr:from>
        <xdr:to>
          <xdr:col>7</xdr:col>
          <xdr:colOff>469900</xdr:colOff>
          <xdr:row>118</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119</xdr:row>
          <xdr:rowOff>12700</xdr:rowOff>
        </xdr:from>
        <xdr:to>
          <xdr:col>7</xdr:col>
          <xdr:colOff>469900</xdr:colOff>
          <xdr:row>120</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121</xdr:row>
          <xdr:rowOff>12700</xdr:rowOff>
        </xdr:from>
        <xdr:to>
          <xdr:col>7</xdr:col>
          <xdr:colOff>469900</xdr:colOff>
          <xdr:row>122</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123</xdr:row>
          <xdr:rowOff>12700</xdr:rowOff>
        </xdr:from>
        <xdr:to>
          <xdr:col>7</xdr:col>
          <xdr:colOff>469900</xdr:colOff>
          <xdr:row>124</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72</xdr:row>
          <xdr:rowOff>0</xdr:rowOff>
        </xdr:from>
        <xdr:to>
          <xdr:col>9</xdr:col>
          <xdr:colOff>469900</xdr:colOff>
          <xdr:row>73</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74</xdr:row>
          <xdr:rowOff>184150</xdr:rowOff>
        </xdr:from>
        <xdr:to>
          <xdr:col>9</xdr:col>
          <xdr:colOff>469900</xdr:colOff>
          <xdr:row>75</xdr:row>
          <xdr:rowOff>190500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76</xdr:row>
          <xdr:rowOff>0</xdr:rowOff>
        </xdr:from>
        <xdr:to>
          <xdr:col>10</xdr:col>
          <xdr:colOff>0</xdr:colOff>
          <xdr:row>77</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82</xdr:row>
          <xdr:rowOff>0</xdr:rowOff>
        </xdr:from>
        <xdr:to>
          <xdr:col>9</xdr:col>
          <xdr:colOff>469900</xdr:colOff>
          <xdr:row>83</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83</xdr:row>
          <xdr:rowOff>203200</xdr:rowOff>
        </xdr:from>
        <xdr:to>
          <xdr:col>10</xdr:col>
          <xdr:colOff>0</xdr:colOff>
          <xdr:row>84</xdr:row>
          <xdr:rowOff>393700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85</xdr:row>
          <xdr:rowOff>190500</xdr:rowOff>
        </xdr:from>
        <xdr:to>
          <xdr:col>10</xdr:col>
          <xdr:colOff>0</xdr:colOff>
          <xdr:row>86</xdr:row>
          <xdr:rowOff>184150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87</xdr:row>
          <xdr:rowOff>203200</xdr:rowOff>
        </xdr:from>
        <xdr:to>
          <xdr:col>9</xdr:col>
          <xdr:colOff>469900</xdr:colOff>
          <xdr:row>88</xdr:row>
          <xdr:rowOff>393700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90</xdr:row>
          <xdr:rowOff>0</xdr:rowOff>
        </xdr:from>
        <xdr:to>
          <xdr:col>9</xdr:col>
          <xdr:colOff>469900</xdr:colOff>
          <xdr:row>91</xdr:row>
          <xdr:rowOff>12700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92</xdr:row>
          <xdr:rowOff>190500</xdr:rowOff>
        </xdr:from>
        <xdr:to>
          <xdr:col>9</xdr:col>
          <xdr:colOff>469900</xdr:colOff>
          <xdr:row>94</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95</xdr:row>
          <xdr:rowOff>0</xdr:rowOff>
        </xdr:from>
        <xdr:to>
          <xdr:col>9</xdr:col>
          <xdr:colOff>469900</xdr:colOff>
          <xdr:row>96</xdr:row>
          <xdr:rowOff>12700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97</xdr:row>
          <xdr:rowOff>0</xdr:rowOff>
        </xdr:from>
        <xdr:to>
          <xdr:col>9</xdr:col>
          <xdr:colOff>469900</xdr:colOff>
          <xdr:row>98</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99</xdr:row>
          <xdr:rowOff>0</xdr:rowOff>
        </xdr:from>
        <xdr:to>
          <xdr:col>9</xdr:col>
          <xdr:colOff>469900</xdr:colOff>
          <xdr:row>100</xdr:row>
          <xdr:rowOff>12700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101</xdr:row>
          <xdr:rowOff>190500</xdr:rowOff>
        </xdr:from>
        <xdr:to>
          <xdr:col>9</xdr:col>
          <xdr:colOff>469900</xdr:colOff>
          <xdr:row>103</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104</xdr:row>
          <xdr:rowOff>0</xdr:rowOff>
        </xdr:from>
        <xdr:to>
          <xdr:col>9</xdr:col>
          <xdr:colOff>469900</xdr:colOff>
          <xdr:row>105</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105</xdr:row>
          <xdr:rowOff>190500</xdr:rowOff>
        </xdr:from>
        <xdr:to>
          <xdr:col>10</xdr:col>
          <xdr:colOff>0</xdr:colOff>
          <xdr:row>106</xdr:row>
          <xdr:rowOff>393700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107</xdr:row>
          <xdr:rowOff>190500</xdr:rowOff>
        </xdr:from>
        <xdr:to>
          <xdr:col>9</xdr:col>
          <xdr:colOff>469900</xdr:colOff>
          <xdr:row>109</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113</xdr:row>
          <xdr:rowOff>0</xdr:rowOff>
        </xdr:from>
        <xdr:to>
          <xdr:col>9</xdr:col>
          <xdr:colOff>469900</xdr:colOff>
          <xdr:row>114</xdr:row>
          <xdr:rowOff>12700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115</xdr:row>
          <xdr:rowOff>0</xdr:rowOff>
        </xdr:from>
        <xdr:to>
          <xdr:col>9</xdr:col>
          <xdr:colOff>469900</xdr:colOff>
          <xdr:row>116</xdr:row>
          <xdr:rowOff>12700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116</xdr:row>
          <xdr:rowOff>203200</xdr:rowOff>
        </xdr:from>
        <xdr:to>
          <xdr:col>9</xdr:col>
          <xdr:colOff>469900</xdr:colOff>
          <xdr:row>118</xdr:row>
          <xdr:rowOff>12700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119</xdr:row>
          <xdr:rowOff>12700</xdr:rowOff>
        </xdr:from>
        <xdr:to>
          <xdr:col>9</xdr:col>
          <xdr:colOff>469900</xdr:colOff>
          <xdr:row>120</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121</xdr:row>
          <xdr:rowOff>0</xdr:rowOff>
        </xdr:from>
        <xdr:to>
          <xdr:col>10</xdr:col>
          <xdr:colOff>0</xdr:colOff>
          <xdr:row>122</xdr:row>
          <xdr:rowOff>12700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122</xdr:row>
          <xdr:rowOff>203200</xdr:rowOff>
        </xdr:from>
        <xdr:to>
          <xdr:col>9</xdr:col>
          <xdr:colOff>469900</xdr:colOff>
          <xdr:row>124</xdr:row>
          <xdr:rowOff>12700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228600</xdr:rowOff>
        </xdr:from>
        <xdr:to>
          <xdr:col>8</xdr:col>
          <xdr:colOff>31750</xdr:colOff>
          <xdr:row>21</xdr:row>
          <xdr:rowOff>190500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22</xdr:row>
          <xdr:rowOff>184150</xdr:rowOff>
        </xdr:from>
        <xdr:to>
          <xdr:col>8</xdr:col>
          <xdr:colOff>31750</xdr:colOff>
          <xdr:row>23</xdr:row>
          <xdr:rowOff>184150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26</xdr:row>
          <xdr:rowOff>19050</xdr:rowOff>
        </xdr:from>
        <xdr:to>
          <xdr:col>8</xdr:col>
          <xdr:colOff>31750</xdr:colOff>
          <xdr:row>26</xdr:row>
          <xdr:rowOff>222250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xdr:row>
          <xdr:rowOff>228600</xdr:rowOff>
        </xdr:from>
        <xdr:to>
          <xdr:col>19</xdr:col>
          <xdr:colOff>107950</xdr:colOff>
          <xdr:row>22</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131</xdr:row>
          <xdr:rowOff>12700</xdr:rowOff>
        </xdr:from>
        <xdr:to>
          <xdr:col>7</xdr:col>
          <xdr:colOff>469900</xdr:colOff>
          <xdr:row>132</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131</xdr:row>
          <xdr:rowOff>0</xdr:rowOff>
        </xdr:from>
        <xdr:to>
          <xdr:col>9</xdr:col>
          <xdr:colOff>469900</xdr:colOff>
          <xdr:row>132</xdr:row>
          <xdr:rowOff>12700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138</xdr:row>
          <xdr:rowOff>12700</xdr:rowOff>
        </xdr:from>
        <xdr:to>
          <xdr:col>7</xdr:col>
          <xdr:colOff>469900</xdr:colOff>
          <xdr:row>139</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140</xdr:row>
          <xdr:rowOff>12700</xdr:rowOff>
        </xdr:from>
        <xdr:to>
          <xdr:col>7</xdr:col>
          <xdr:colOff>469900</xdr:colOff>
          <xdr:row>141</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142</xdr:row>
          <xdr:rowOff>12700</xdr:rowOff>
        </xdr:from>
        <xdr:to>
          <xdr:col>7</xdr:col>
          <xdr:colOff>469900</xdr:colOff>
          <xdr:row>143</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144</xdr:row>
          <xdr:rowOff>19050</xdr:rowOff>
        </xdr:from>
        <xdr:to>
          <xdr:col>7</xdr:col>
          <xdr:colOff>469900</xdr:colOff>
          <xdr:row>145</xdr:row>
          <xdr:rowOff>12700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138</xdr:row>
          <xdr:rowOff>0</xdr:rowOff>
        </xdr:from>
        <xdr:to>
          <xdr:col>9</xdr:col>
          <xdr:colOff>469900</xdr:colOff>
          <xdr:row>139</xdr:row>
          <xdr:rowOff>12700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139</xdr:row>
          <xdr:rowOff>184150</xdr:rowOff>
        </xdr:from>
        <xdr:to>
          <xdr:col>10</xdr:col>
          <xdr:colOff>0</xdr:colOff>
          <xdr:row>140</xdr:row>
          <xdr:rowOff>190500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142</xdr:row>
          <xdr:rowOff>0</xdr:rowOff>
        </xdr:from>
        <xdr:to>
          <xdr:col>9</xdr:col>
          <xdr:colOff>469900</xdr:colOff>
          <xdr:row>143</xdr:row>
          <xdr:rowOff>12700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144</xdr:row>
          <xdr:rowOff>0</xdr:rowOff>
        </xdr:from>
        <xdr:to>
          <xdr:col>9</xdr:col>
          <xdr:colOff>469900</xdr:colOff>
          <xdr:row>145</xdr:row>
          <xdr:rowOff>19050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133</xdr:row>
          <xdr:rowOff>0</xdr:rowOff>
        </xdr:from>
        <xdr:to>
          <xdr:col>7</xdr:col>
          <xdr:colOff>457200</xdr:colOff>
          <xdr:row>133</xdr:row>
          <xdr:rowOff>190500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9</xdr:col>
          <xdr:colOff>469900</xdr:colOff>
          <xdr:row>134</xdr:row>
          <xdr:rowOff>12700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135</xdr:row>
          <xdr:rowOff>19050</xdr:rowOff>
        </xdr:from>
        <xdr:to>
          <xdr:col>7</xdr:col>
          <xdr:colOff>457200</xdr:colOff>
          <xdr:row>136</xdr:row>
          <xdr:rowOff>12700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135</xdr:row>
          <xdr:rowOff>12700</xdr:rowOff>
        </xdr:from>
        <xdr:to>
          <xdr:col>9</xdr:col>
          <xdr:colOff>457200</xdr:colOff>
          <xdr:row>136</xdr:row>
          <xdr:rowOff>31750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126</xdr:row>
          <xdr:rowOff>12700</xdr:rowOff>
        </xdr:from>
        <xdr:to>
          <xdr:col>7</xdr:col>
          <xdr:colOff>469900</xdr:colOff>
          <xdr:row>127</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125</xdr:row>
          <xdr:rowOff>203200</xdr:rowOff>
        </xdr:from>
        <xdr:to>
          <xdr:col>9</xdr:col>
          <xdr:colOff>469900</xdr:colOff>
          <xdr:row>127</xdr:row>
          <xdr:rowOff>12700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146</xdr:row>
          <xdr:rowOff>0</xdr:rowOff>
        </xdr:from>
        <xdr:to>
          <xdr:col>7</xdr:col>
          <xdr:colOff>457200</xdr:colOff>
          <xdr:row>146</xdr:row>
          <xdr:rowOff>190500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9</xdr:col>
          <xdr:colOff>469900</xdr:colOff>
          <xdr:row>146</xdr:row>
          <xdr:rowOff>209550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xdr:twoCellAnchor editAs="oneCell">
    <xdr:from>
      <xdr:col>5</xdr:col>
      <xdr:colOff>622300</xdr:colOff>
      <xdr:row>0</xdr:row>
      <xdr:rowOff>69850</xdr:rowOff>
    </xdr:from>
    <xdr:to>
      <xdr:col>5</xdr:col>
      <xdr:colOff>3022600</xdr:colOff>
      <xdr:row>1</xdr:row>
      <xdr:rowOff>130428</xdr:rowOff>
    </xdr:to>
    <xdr:pic>
      <xdr:nvPicPr>
        <xdr:cNvPr id="2" name="Picture 1" descr="Logo, company name&#10;&#10;Description automatically generated">
          <a:extLst>
            <a:ext uri="{FF2B5EF4-FFF2-40B4-BE49-F238E27FC236}">
              <a16:creationId xmlns:a16="http://schemas.microsoft.com/office/drawing/2014/main" id="{6E480ABC-FF78-514E-AF34-C0CA0023B3FA}"/>
            </a:ext>
          </a:extLst>
        </xdr:cNvPr>
        <xdr:cNvPicPr>
          <a:picLocks noChangeAspect="1"/>
        </xdr:cNvPicPr>
      </xdr:nvPicPr>
      <xdr:blipFill>
        <a:blip xmlns:r="http://schemas.openxmlformats.org/officeDocument/2006/relationships" r:embed="rId1"/>
        <a:stretch>
          <a:fillRect/>
        </a:stretch>
      </xdr:blipFill>
      <xdr:spPr>
        <a:xfrm>
          <a:off x="2711450" y="69850"/>
          <a:ext cx="2400300" cy="5622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18280-897C-4E80-91C7-C1CBB9BC1A95}">
  <sheetPr codeName="Sheet1"/>
  <dimension ref="A1:T187"/>
  <sheetViews>
    <sheetView tabSelected="1" showRuler="0" zoomScaleNormal="100" zoomScaleSheetLayoutView="118" workbookViewId="0">
      <pane xSplit="28850" topLeftCell="T1"/>
      <selection activeCell="U8" sqref="U8"/>
      <selection pane="topRight" activeCell="O19" sqref="O19"/>
    </sheetView>
  </sheetViews>
  <sheetFormatPr defaultRowHeight="14.5" x14ac:dyDescent="0.35"/>
  <cols>
    <col min="1" max="1" width="5.453125" customWidth="1"/>
    <col min="2" max="2" width="3.1796875" style="6" customWidth="1"/>
    <col min="3" max="3" width="4.7265625" style="3" customWidth="1"/>
    <col min="4" max="4" width="5.54296875" style="3" customWidth="1"/>
    <col min="5" max="5" width="11" style="1" customWidth="1"/>
    <col min="6" max="6" width="62.26953125" style="1" customWidth="1"/>
    <col min="7" max="7" width="1.26953125" customWidth="1"/>
    <col min="8" max="8" width="7.81640625" customWidth="1"/>
    <col min="9" max="9" width="2.1796875" customWidth="1"/>
    <col min="10" max="10" width="7.1796875" customWidth="1"/>
    <col min="11" max="11" width="0" hidden="1" customWidth="1"/>
    <col min="12" max="12" width="6.26953125" style="4" hidden="1" customWidth="1"/>
    <col min="13" max="13" width="6.54296875" style="4" hidden="1" customWidth="1"/>
    <col min="14" max="14" width="9.453125" style="4" hidden="1" customWidth="1"/>
    <col min="15" max="15" width="7.26953125" style="4" hidden="1" customWidth="1"/>
    <col min="16" max="16" width="7.453125" style="4" hidden="1" customWidth="1"/>
    <col min="17" max="17" width="9.1796875" hidden="1" customWidth="1"/>
    <col min="18" max="18" width="22.7265625" hidden="1" customWidth="1"/>
    <col min="19" max="19" width="7.26953125" hidden="1" customWidth="1"/>
    <col min="20" max="20" width="11.81640625" customWidth="1"/>
    <col min="21" max="22" width="9.1796875" customWidth="1"/>
  </cols>
  <sheetData>
    <row r="1" spans="2:10" ht="39.75" customHeight="1" x14ac:dyDescent="0.35"/>
    <row r="2" spans="2:10" ht="21.5" customHeight="1" x14ac:dyDescent="0.35"/>
    <row r="3" spans="2:10" ht="26" x14ac:dyDescent="0.35">
      <c r="B3" s="112" t="s">
        <v>0</v>
      </c>
      <c r="C3" s="113"/>
      <c r="D3" s="113"/>
      <c r="E3" s="113"/>
      <c r="F3" s="113"/>
      <c r="G3" s="113"/>
      <c r="H3" s="113"/>
      <c r="I3" s="113"/>
      <c r="J3" s="113"/>
    </row>
    <row r="5" spans="2:10" ht="15.5" x14ac:dyDescent="0.35">
      <c r="B5" s="59" t="s">
        <v>1</v>
      </c>
      <c r="C5" s="60"/>
      <c r="D5" s="60"/>
      <c r="E5" s="61"/>
      <c r="F5" s="62" t="s">
        <v>2</v>
      </c>
      <c r="G5" s="9"/>
      <c r="H5" s="9"/>
      <c r="I5" s="9"/>
    </row>
    <row r="6" spans="2:10" ht="15.5" x14ac:dyDescent="0.35">
      <c r="B6" s="59"/>
      <c r="C6" s="60"/>
      <c r="D6" s="60"/>
      <c r="E6" s="61"/>
      <c r="F6" s="63"/>
      <c r="G6" s="7"/>
      <c r="H6" s="7"/>
    </row>
    <row r="7" spans="2:10" ht="15.5" x14ac:dyDescent="0.35">
      <c r="B7" s="59" t="s">
        <v>3</v>
      </c>
      <c r="C7" s="60"/>
      <c r="D7" s="60"/>
      <c r="E7" s="61"/>
      <c r="F7" s="62"/>
      <c r="G7" s="9"/>
      <c r="H7" s="9"/>
      <c r="I7" s="9"/>
    </row>
    <row r="8" spans="2:10" ht="15.5" x14ac:dyDescent="0.35">
      <c r="B8" s="59"/>
      <c r="C8" s="60"/>
      <c r="D8" s="60"/>
      <c r="E8" s="61"/>
      <c r="F8" s="63"/>
      <c r="G8" s="7"/>
      <c r="H8" s="7"/>
    </row>
    <row r="9" spans="2:10" ht="15.5" x14ac:dyDescent="0.35">
      <c r="B9" s="59" t="s">
        <v>4</v>
      </c>
      <c r="C9" s="60"/>
      <c r="D9" s="60"/>
      <c r="E9" s="61"/>
      <c r="F9" s="64"/>
      <c r="G9" s="1"/>
      <c r="H9" s="1"/>
      <c r="I9" s="1"/>
    </row>
    <row r="10" spans="2:10" ht="15.5" x14ac:dyDescent="0.35">
      <c r="B10" s="59"/>
      <c r="C10" s="60"/>
      <c r="D10" s="60"/>
      <c r="E10" s="61"/>
      <c r="F10" s="61"/>
    </row>
    <row r="11" spans="2:10" ht="15.5" x14ac:dyDescent="0.35">
      <c r="B11" s="59" t="s">
        <v>5</v>
      </c>
      <c r="C11" s="60"/>
      <c r="D11" s="60"/>
      <c r="E11" s="61"/>
      <c r="F11" s="64"/>
      <c r="G11" s="1"/>
      <c r="H11" s="1"/>
      <c r="I11" s="1"/>
    </row>
    <row r="12" spans="2:10" ht="15.5" x14ac:dyDescent="0.35">
      <c r="B12" s="59"/>
      <c r="C12" s="60"/>
      <c r="D12" s="60"/>
      <c r="E12" s="61"/>
      <c r="F12" s="61"/>
    </row>
    <row r="13" spans="2:10" ht="15.5" x14ac:dyDescent="0.35">
      <c r="B13" s="59" t="s">
        <v>6</v>
      </c>
      <c r="C13" s="60"/>
      <c r="D13" s="60"/>
      <c r="E13" s="61"/>
      <c r="F13" s="64"/>
      <c r="G13" s="1"/>
      <c r="H13" s="1"/>
      <c r="I13" s="1"/>
    </row>
    <row r="14" spans="2:10" ht="15.5" x14ac:dyDescent="0.35">
      <c r="B14" s="59"/>
      <c r="C14" s="60"/>
      <c r="D14" s="60"/>
      <c r="E14" s="61"/>
      <c r="F14" s="61"/>
    </row>
    <row r="15" spans="2:10" ht="15.5" x14ac:dyDescent="0.35">
      <c r="B15" s="59" t="s">
        <v>7</v>
      </c>
      <c r="C15" s="60"/>
      <c r="D15" s="60"/>
      <c r="E15" s="61"/>
      <c r="F15" s="64"/>
      <c r="G15" s="1"/>
      <c r="H15" s="1"/>
      <c r="I15" s="1"/>
    </row>
    <row r="16" spans="2:10" ht="15.5" x14ac:dyDescent="0.35">
      <c r="B16" s="59"/>
      <c r="C16" s="60"/>
      <c r="D16" s="60"/>
      <c r="E16" s="61"/>
      <c r="F16" s="61"/>
    </row>
    <row r="17" spans="2:19" ht="15.5" x14ac:dyDescent="0.35">
      <c r="B17" s="59" t="s">
        <v>8</v>
      </c>
      <c r="C17" s="60"/>
      <c r="D17" s="60"/>
      <c r="E17" s="61"/>
      <c r="F17" s="64"/>
      <c r="G17" s="1"/>
      <c r="H17" s="1"/>
      <c r="I17" s="1"/>
    </row>
    <row r="18" spans="2:19" x14ac:dyDescent="0.35">
      <c r="B18"/>
      <c r="C18"/>
      <c r="D18"/>
      <c r="E18"/>
      <c r="F18"/>
      <c r="L18" s="117" t="s">
        <v>9</v>
      </c>
      <c r="M18" s="118"/>
      <c r="N18" s="118"/>
      <c r="O18" s="118"/>
      <c r="P18" s="118"/>
      <c r="Q18" s="118"/>
      <c r="R18" s="118"/>
      <c r="S18" s="119"/>
    </row>
    <row r="19" spans="2:19" ht="15" thickBot="1" x14ac:dyDescent="0.4">
      <c r="B19"/>
      <c r="C19"/>
      <c r="D19"/>
      <c r="E19"/>
      <c r="F19"/>
      <c r="G19" s="1"/>
      <c r="H19" s="1"/>
      <c r="L19" s="94"/>
      <c r="M19" s="95"/>
      <c r="N19" s="95"/>
      <c r="O19" s="95"/>
      <c r="P19" s="95"/>
      <c r="Q19" s="96"/>
      <c r="R19" s="96"/>
      <c r="S19" s="17"/>
    </row>
    <row r="20" spans="2:19" ht="29.5" thickBot="1" x14ac:dyDescent="0.4">
      <c r="B20"/>
      <c r="C20"/>
      <c r="D20"/>
      <c r="E20"/>
      <c r="F20"/>
      <c r="L20" s="27" t="s">
        <v>10</v>
      </c>
      <c r="M20" s="27" t="s">
        <v>11</v>
      </c>
      <c r="N20" s="28" t="s">
        <v>12</v>
      </c>
      <c r="O20" s="29" t="s">
        <v>13</v>
      </c>
      <c r="P20" s="34" t="s">
        <v>14</v>
      </c>
      <c r="Q20" s="16"/>
      <c r="S20" s="30"/>
    </row>
    <row r="21" spans="2:19" ht="18.5" x14ac:dyDescent="0.35">
      <c r="B21" s="57" t="s">
        <v>15</v>
      </c>
      <c r="L21" s="25"/>
      <c r="M21" s="25"/>
      <c r="N21" s="25"/>
      <c r="O21" s="26"/>
      <c r="P21" s="35"/>
      <c r="R21" s="13" t="s">
        <v>16</v>
      </c>
      <c r="S21" s="15">
        <v>0.33333333333333331</v>
      </c>
    </row>
    <row r="22" spans="2:19" ht="15.5" x14ac:dyDescent="0.35">
      <c r="B22" s="2" t="s">
        <v>17</v>
      </c>
      <c r="C22" s="111" t="s">
        <v>18</v>
      </c>
      <c r="D22" s="111"/>
      <c r="E22" s="111"/>
      <c r="F22" s="111"/>
      <c r="L22" s="43" t="b">
        <v>0</v>
      </c>
      <c r="M22" s="43" t="b">
        <v>0</v>
      </c>
      <c r="N22" s="10">
        <v>3</v>
      </c>
      <c r="O22" s="19">
        <v>1</v>
      </c>
      <c r="P22" s="36">
        <f>IF(L22,N22,O22)*$S$21</f>
        <v>0.33333333333333331</v>
      </c>
      <c r="R22" s="13" t="s">
        <v>19</v>
      </c>
      <c r="S22" s="20">
        <v>0.17499999999999999</v>
      </c>
    </row>
    <row r="23" spans="2:19" ht="15.5" x14ac:dyDescent="0.35">
      <c r="B23" s="2"/>
      <c r="C23" s="65"/>
      <c r="D23" s="65"/>
      <c r="E23" s="65"/>
      <c r="F23" s="65"/>
      <c r="L23" s="43"/>
      <c r="M23" s="43"/>
      <c r="N23" s="10"/>
      <c r="O23" s="19"/>
      <c r="P23" s="36"/>
      <c r="R23" s="13" t="s">
        <v>20</v>
      </c>
      <c r="S23" s="15">
        <f>SUM(P22:P27)*S22*100</f>
        <v>17.5</v>
      </c>
    </row>
    <row r="24" spans="2:19" ht="30.75" customHeight="1" x14ac:dyDescent="0.35">
      <c r="B24" s="2" t="s">
        <v>21</v>
      </c>
      <c r="C24" s="111" t="s">
        <v>22</v>
      </c>
      <c r="D24" s="111"/>
      <c r="E24" s="111"/>
      <c r="F24" s="111"/>
      <c r="G24" s="8"/>
      <c r="H24" s="8"/>
      <c r="I24" s="8"/>
      <c r="J24" s="8"/>
      <c r="L24" s="44" t="b">
        <v>0</v>
      </c>
      <c r="M24" s="44" t="b">
        <v>0</v>
      </c>
      <c r="N24" s="10">
        <v>3</v>
      </c>
      <c r="O24" s="19">
        <v>1</v>
      </c>
      <c r="P24" s="36">
        <f>IF(L24,N24,O24)*$S$21</f>
        <v>0.33333333333333331</v>
      </c>
      <c r="S24" s="30"/>
    </row>
    <row r="25" spans="2:19" ht="15.5" x14ac:dyDescent="0.35">
      <c r="B25" s="2"/>
      <c r="C25" s="111" t="s">
        <v>23</v>
      </c>
      <c r="D25" s="111"/>
      <c r="E25" s="111"/>
      <c r="F25" s="111"/>
      <c r="G25" s="8"/>
      <c r="H25" s="8"/>
      <c r="I25" s="8"/>
      <c r="J25" s="8"/>
      <c r="L25" s="44"/>
      <c r="M25" s="44"/>
      <c r="N25" s="10"/>
      <c r="O25" s="19"/>
      <c r="P25" s="36"/>
      <c r="S25" s="30"/>
    </row>
    <row r="26" spans="2:19" ht="15.5" x14ac:dyDescent="0.35">
      <c r="B26" s="2"/>
      <c r="C26" s="66"/>
      <c r="D26" s="66"/>
      <c r="E26" s="66"/>
      <c r="F26" s="67"/>
      <c r="G26" s="8"/>
      <c r="H26" s="8"/>
      <c r="I26" s="8"/>
      <c r="J26" s="8"/>
      <c r="L26" s="45"/>
      <c r="M26" s="45"/>
      <c r="N26" s="11"/>
      <c r="O26" s="19"/>
      <c r="P26" s="36"/>
      <c r="S26" s="30"/>
    </row>
    <row r="27" spans="2:19" ht="30" customHeight="1" x14ac:dyDescent="0.35">
      <c r="B27" s="2" t="s">
        <v>24</v>
      </c>
      <c r="C27" s="120" t="s">
        <v>25</v>
      </c>
      <c r="D27" s="120"/>
      <c r="E27" s="120"/>
      <c r="F27" s="120"/>
      <c r="G27" s="8"/>
      <c r="H27" s="8"/>
      <c r="I27" s="8"/>
      <c r="J27" s="8"/>
      <c r="L27" s="44" t="b">
        <v>0</v>
      </c>
      <c r="M27" s="44" t="b">
        <v>0</v>
      </c>
      <c r="N27" s="10">
        <v>3</v>
      </c>
      <c r="O27" s="19">
        <v>1</v>
      </c>
      <c r="P27" s="36">
        <f>IF(L27,N27,O27)*$S$21</f>
        <v>0.33333333333333331</v>
      </c>
      <c r="S27" s="30"/>
    </row>
    <row r="28" spans="2:19" ht="16.5" customHeight="1" x14ac:dyDescent="0.35">
      <c r="C28" s="111" t="s">
        <v>26</v>
      </c>
      <c r="D28" s="111"/>
      <c r="E28" s="111"/>
      <c r="F28" s="111"/>
      <c r="G28" s="8"/>
      <c r="H28" s="8"/>
      <c r="I28" s="8"/>
      <c r="J28" s="8"/>
      <c r="L28" s="44"/>
      <c r="M28" s="44"/>
      <c r="N28" s="10"/>
      <c r="O28" s="19"/>
      <c r="P28" s="36"/>
      <c r="S28" s="30"/>
    </row>
    <row r="29" spans="2:19" ht="15.5" x14ac:dyDescent="0.35">
      <c r="C29" s="66"/>
      <c r="D29" s="66"/>
      <c r="E29" s="66"/>
      <c r="F29" s="67"/>
      <c r="L29" s="44"/>
      <c r="M29" s="44"/>
      <c r="N29" s="10"/>
      <c r="O29" s="19"/>
      <c r="P29" s="36"/>
      <c r="S29" s="30"/>
    </row>
    <row r="30" spans="2:19" x14ac:dyDescent="0.35">
      <c r="L30" s="44"/>
      <c r="M30" s="44"/>
      <c r="N30" s="10"/>
      <c r="O30" s="19"/>
      <c r="P30" s="36"/>
      <c r="S30" s="30"/>
    </row>
    <row r="31" spans="2:19" ht="31.5" customHeight="1" x14ac:dyDescent="0.35">
      <c r="B31" s="58" t="s">
        <v>27</v>
      </c>
      <c r="E31" s="3"/>
      <c r="L31" s="46"/>
      <c r="M31" s="46"/>
      <c r="N31" s="12"/>
      <c r="O31" s="18"/>
      <c r="P31" s="37"/>
      <c r="Q31" s="17"/>
      <c r="R31" s="13" t="s">
        <v>16</v>
      </c>
      <c r="S31" s="15">
        <v>1</v>
      </c>
    </row>
    <row r="32" spans="2:19" ht="33.75" customHeight="1" x14ac:dyDescent="0.35">
      <c r="B32" s="68"/>
      <c r="C32" s="111" t="s">
        <v>28</v>
      </c>
      <c r="D32" s="111"/>
      <c r="E32" s="111"/>
      <c r="F32" s="111"/>
      <c r="L32" s="49" t="b">
        <v>0</v>
      </c>
      <c r="M32" s="47" t="b">
        <v>0</v>
      </c>
      <c r="N32" s="10">
        <v>1</v>
      </c>
      <c r="O32" s="19">
        <v>3</v>
      </c>
      <c r="P32" s="39">
        <f>IF(M32,O32,N32)*S31</f>
        <v>1</v>
      </c>
      <c r="R32" s="13" t="s">
        <v>19</v>
      </c>
      <c r="S32" s="20">
        <v>0.17499999999999999</v>
      </c>
    </row>
    <row r="33" spans="1:19" ht="15.5" x14ac:dyDescent="0.35">
      <c r="B33" s="68"/>
      <c r="C33" s="68" t="s">
        <v>29</v>
      </c>
      <c r="D33" s="68"/>
      <c r="E33" s="69"/>
      <c r="F33" s="61"/>
      <c r="L33" s="44"/>
      <c r="M33" s="44"/>
      <c r="N33" s="10"/>
      <c r="O33" s="19"/>
      <c r="P33" s="36"/>
      <c r="R33" s="13" t="s">
        <v>20</v>
      </c>
      <c r="S33" s="15">
        <f>P32*S32*100</f>
        <v>17.5</v>
      </c>
    </row>
    <row r="34" spans="1:19" ht="15.5" x14ac:dyDescent="0.35">
      <c r="B34" s="68"/>
      <c r="C34" s="60"/>
      <c r="D34" s="60"/>
      <c r="E34" s="70"/>
      <c r="F34" s="71"/>
      <c r="L34" s="44"/>
      <c r="M34" s="44"/>
      <c r="N34" s="10"/>
      <c r="O34" s="19"/>
      <c r="P34" s="36"/>
      <c r="S34" s="30"/>
    </row>
    <row r="35" spans="1:19" ht="15.5" x14ac:dyDescent="0.35">
      <c r="B35" s="72"/>
      <c r="C35" s="60"/>
      <c r="D35" s="73"/>
      <c r="E35" s="72"/>
      <c r="F35" s="72"/>
      <c r="L35" s="44"/>
      <c r="M35" s="44"/>
      <c r="N35" s="10"/>
      <c r="O35" s="19"/>
      <c r="P35" s="36"/>
      <c r="S35" s="30"/>
    </row>
    <row r="36" spans="1:19" ht="18.5" x14ac:dyDescent="0.35">
      <c r="B36" s="58" t="s">
        <v>30</v>
      </c>
      <c r="L36" s="46"/>
      <c r="M36" s="46"/>
      <c r="N36" s="12"/>
      <c r="O36" s="18"/>
      <c r="P36" s="37"/>
      <c r="Q36" s="17"/>
      <c r="R36" s="13" t="s">
        <v>16</v>
      </c>
      <c r="S36" s="32">
        <f>10/100</f>
        <v>0.1</v>
      </c>
    </row>
    <row r="37" spans="1:19" ht="34.5" customHeight="1" x14ac:dyDescent="0.35">
      <c r="A37" s="72"/>
      <c r="B37" s="74" t="s">
        <v>31</v>
      </c>
      <c r="C37" s="123" t="s">
        <v>32</v>
      </c>
      <c r="D37" s="123"/>
      <c r="E37" s="123"/>
      <c r="F37" s="123"/>
      <c r="L37" s="44"/>
      <c r="M37" s="44"/>
      <c r="N37" s="10"/>
      <c r="O37" s="19"/>
      <c r="P37" s="36"/>
      <c r="R37" s="13" t="s">
        <v>19</v>
      </c>
      <c r="S37" s="14">
        <v>0.3</v>
      </c>
    </row>
    <row r="38" spans="1:19" ht="15.5" x14ac:dyDescent="0.35">
      <c r="A38" s="72"/>
      <c r="B38" s="75"/>
      <c r="C38" s="74"/>
      <c r="D38" s="74"/>
      <c r="E38" s="76"/>
      <c r="F38" s="61"/>
      <c r="L38" s="44"/>
      <c r="M38" s="44"/>
      <c r="N38" s="10"/>
      <c r="O38" s="19"/>
      <c r="P38" s="36"/>
      <c r="R38" s="13" t="s">
        <v>20</v>
      </c>
      <c r="S38" s="15">
        <f>SUM(P39:P57)*S37*100</f>
        <v>29.999999999999993</v>
      </c>
    </row>
    <row r="39" spans="1:19" ht="15.5" x14ac:dyDescent="0.35">
      <c r="A39" s="72"/>
      <c r="B39" s="75"/>
      <c r="C39" s="74" t="s">
        <v>33</v>
      </c>
      <c r="D39" s="68" t="s">
        <v>34</v>
      </c>
      <c r="E39" s="61"/>
      <c r="F39" s="61"/>
      <c r="L39" s="44" t="b">
        <v>0</v>
      </c>
      <c r="M39" s="44" t="b">
        <v>0</v>
      </c>
      <c r="N39" s="10">
        <v>1</v>
      </c>
      <c r="O39" s="19">
        <v>3</v>
      </c>
      <c r="P39" s="36">
        <f>IF(M39,O39,N39)*S36</f>
        <v>0.1</v>
      </c>
      <c r="S39" s="30"/>
    </row>
    <row r="40" spans="1:19" ht="15.5" x14ac:dyDescent="0.35">
      <c r="A40" s="72"/>
      <c r="B40" s="75"/>
      <c r="C40" s="74"/>
      <c r="D40" s="60"/>
      <c r="E40" s="61"/>
      <c r="F40" s="61"/>
      <c r="L40" s="44"/>
      <c r="M40" s="44"/>
      <c r="N40" s="10"/>
      <c r="O40" s="19"/>
      <c r="P40" s="36"/>
      <c r="S40" s="30"/>
    </row>
    <row r="41" spans="1:19" ht="15.5" x14ac:dyDescent="0.35">
      <c r="A41" s="72"/>
      <c r="B41" s="75"/>
      <c r="C41" s="74" t="s">
        <v>35</v>
      </c>
      <c r="D41" s="60" t="s">
        <v>36</v>
      </c>
      <c r="E41" s="61"/>
      <c r="F41" s="61"/>
      <c r="L41" s="44" t="b">
        <v>0</v>
      </c>
      <c r="M41" s="44" t="b">
        <v>0</v>
      </c>
      <c r="N41" s="10">
        <v>1</v>
      </c>
      <c r="O41" s="19">
        <v>3</v>
      </c>
      <c r="P41" s="92">
        <f>IF(M41,O41,N41)*$S$36</f>
        <v>0.1</v>
      </c>
      <c r="S41" s="30"/>
    </row>
    <row r="42" spans="1:19" ht="15.5" x14ac:dyDescent="0.35">
      <c r="A42" s="72"/>
      <c r="B42" s="75"/>
      <c r="C42" s="74"/>
      <c r="D42" s="60"/>
      <c r="E42" s="61"/>
      <c r="F42" s="61"/>
      <c r="L42" s="44"/>
      <c r="M42" s="44"/>
      <c r="N42" s="10"/>
      <c r="O42" s="19"/>
      <c r="P42" s="36"/>
      <c r="S42" s="30"/>
    </row>
    <row r="43" spans="1:19" ht="15.5" x14ac:dyDescent="0.35">
      <c r="A43" s="72"/>
      <c r="B43" s="75"/>
      <c r="C43" s="74" t="s">
        <v>37</v>
      </c>
      <c r="D43" s="60" t="s">
        <v>38</v>
      </c>
      <c r="E43" s="61"/>
      <c r="F43" s="61"/>
      <c r="L43" s="44" t="b">
        <v>0</v>
      </c>
      <c r="M43" s="44" t="b">
        <v>0</v>
      </c>
      <c r="N43" s="10">
        <v>1</v>
      </c>
      <c r="O43" s="19">
        <v>3</v>
      </c>
      <c r="P43" s="92">
        <f>IF(M43,O43,N43)*$S$36</f>
        <v>0.1</v>
      </c>
      <c r="S43" s="30"/>
    </row>
    <row r="44" spans="1:19" ht="15.5" x14ac:dyDescent="0.35">
      <c r="A44" s="72"/>
      <c r="B44" s="75"/>
      <c r="C44" s="74"/>
      <c r="D44" s="60"/>
      <c r="E44" s="61"/>
      <c r="F44" s="61"/>
      <c r="L44" s="44"/>
      <c r="M44" s="44"/>
      <c r="N44" s="10"/>
      <c r="O44" s="19"/>
      <c r="P44" s="36"/>
      <c r="S44" s="30"/>
    </row>
    <row r="45" spans="1:19" ht="15.5" x14ac:dyDescent="0.35">
      <c r="A45" s="72"/>
      <c r="B45" s="75"/>
      <c r="C45" s="74" t="s">
        <v>39</v>
      </c>
      <c r="D45" s="60" t="s">
        <v>40</v>
      </c>
      <c r="E45" s="61"/>
      <c r="F45" s="61"/>
      <c r="L45" s="44" t="b">
        <v>0</v>
      </c>
      <c r="M45" s="44" t="b">
        <v>0</v>
      </c>
      <c r="N45" s="10">
        <v>1</v>
      </c>
      <c r="O45" s="19">
        <v>3</v>
      </c>
      <c r="P45" s="92">
        <f>IF(M45,O45,N45)*$S$36</f>
        <v>0.1</v>
      </c>
      <c r="S45" s="30"/>
    </row>
    <row r="46" spans="1:19" ht="15.5" x14ac:dyDescent="0.35">
      <c r="A46" s="72"/>
      <c r="B46" s="75"/>
      <c r="C46" s="74"/>
      <c r="D46" s="60"/>
      <c r="E46" s="61"/>
      <c r="F46" s="61"/>
      <c r="L46" s="44"/>
      <c r="M46" s="44"/>
      <c r="N46" s="10"/>
      <c r="O46" s="19"/>
      <c r="P46" s="36"/>
      <c r="S46" s="30"/>
    </row>
    <row r="47" spans="1:19" ht="15.5" x14ac:dyDescent="0.35">
      <c r="A47" s="72"/>
      <c r="B47" s="75"/>
      <c r="C47" s="74" t="s">
        <v>41</v>
      </c>
      <c r="D47" s="60" t="s">
        <v>42</v>
      </c>
      <c r="E47" s="61"/>
      <c r="F47" s="61"/>
      <c r="L47" s="44" t="b">
        <v>0</v>
      </c>
      <c r="M47" s="44" t="b">
        <v>0</v>
      </c>
      <c r="N47" s="10">
        <v>1</v>
      </c>
      <c r="O47" s="19">
        <v>3</v>
      </c>
      <c r="P47" s="92">
        <f>IF(M47,O47,N47)*$S$36</f>
        <v>0.1</v>
      </c>
      <c r="S47" s="30"/>
    </row>
    <row r="48" spans="1:19" ht="15.5" x14ac:dyDescent="0.35">
      <c r="A48" s="72"/>
      <c r="B48" s="75"/>
      <c r="C48" s="74"/>
      <c r="D48" s="60"/>
      <c r="E48" s="61"/>
      <c r="F48" s="61"/>
      <c r="L48" s="44"/>
      <c r="M48" s="44"/>
      <c r="N48" s="10"/>
      <c r="O48" s="19"/>
      <c r="P48" s="36"/>
      <c r="S48" s="30"/>
    </row>
    <row r="49" spans="1:20" ht="15.5" x14ac:dyDescent="0.35">
      <c r="A49" s="72"/>
      <c r="B49" s="75"/>
      <c r="C49" s="74" t="s">
        <v>43</v>
      </c>
      <c r="D49" s="60" t="s">
        <v>44</v>
      </c>
      <c r="E49" s="61"/>
      <c r="F49" s="61"/>
      <c r="L49" s="44" t="b">
        <v>0</v>
      </c>
      <c r="M49" s="44" t="b">
        <v>0</v>
      </c>
      <c r="N49" s="10">
        <v>1</v>
      </c>
      <c r="O49" s="19">
        <v>3</v>
      </c>
      <c r="P49" s="92">
        <f>IF(M49,O49,N49)*$S$36</f>
        <v>0.1</v>
      </c>
      <c r="S49" s="30"/>
    </row>
    <row r="50" spans="1:20" ht="15.5" x14ac:dyDescent="0.35">
      <c r="A50" s="72"/>
      <c r="B50" s="75"/>
      <c r="C50" s="74"/>
      <c r="D50" s="60"/>
      <c r="E50" s="61"/>
      <c r="F50" s="61"/>
      <c r="L50" s="44"/>
      <c r="M50" s="44"/>
      <c r="N50" s="10"/>
      <c r="O50" s="19"/>
      <c r="P50" s="36"/>
      <c r="S50" s="30"/>
    </row>
    <row r="51" spans="1:20" ht="15.5" x14ac:dyDescent="0.35">
      <c r="A51" s="72"/>
      <c r="B51" s="75"/>
      <c r="C51" s="74" t="s">
        <v>45</v>
      </c>
      <c r="D51" s="60" t="s">
        <v>46</v>
      </c>
      <c r="E51" s="61"/>
      <c r="F51" s="61"/>
      <c r="L51" s="44" t="b">
        <v>0</v>
      </c>
      <c r="M51" s="44" t="b">
        <v>0</v>
      </c>
      <c r="N51" s="10">
        <v>1</v>
      </c>
      <c r="O51" s="19">
        <v>3</v>
      </c>
      <c r="P51" s="92">
        <f>IF(M51,O51,N51)*$S$36</f>
        <v>0.1</v>
      </c>
      <c r="S51" s="30"/>
    </row>
    <row r="52" spans="1:20" ht="15.5" x14ac:dyDescent="0.35">
      <c r="A52" s="72"/>
      <c r="B52" s="75"/>
      <c r="C52" s="122"/>
      <c r="D52" s="122"/>
      <c r="E52" s="122"/>
      <c r="F52" s="122"/>
      <c r="L52" s="44"/>
      <c r="M52" s="44"/>
      <c r="N52" s="10"/>
      <c r="O52" s="19"/>
      <c r="P52" s="36"/>
      <c r="S52" s="30"/>
      <c r="T52" s="33"/>
    </row>
    <row r="53" spans="1:20" ht="15.5" x14ac:dyDescent="0.35">
      <c r="A53" s="72"/>
      <c r="B53" s="76" t="s">
        <v>47</v>
      </c>
      <c r="C53" s="60" t="s">
        <v>48</v>
      </c>
      <c r="D53" s="60"/>
      <c r="E53" s="61"/>
      <c r="F53" s="61"/>
      <c r="L53" s="44" t="b">
        <v>0</v>
      </c>
      <c r="M53" s="44" t="b">
        <v>0</v>
      </c>
      <c r="N53" s="10">
        <v>1</v>
      </c>
      <c r="O53" s="19">
        <v>3</v>
      </c>
      <c r="P53" s="92">
        <f>IF(M53,O53,N53)*$S$36</f>
        <v>0.1</v>
      </c>
      <c r="S53" s="30"/>
    </row>
    <row r="54" spans="1:20" ht="15.5" x14ac:dyDescent="0.35">
      <c r="A54" s="72"/>
      <c r="B54" s="75"/>
      <c r="C54" s="77"/>
      <c r="D54" s="77"/>
      <c r="E54" s="78"/>
      <c r="F54" s="61"/>
      <c r="L54" s="44"/>
      <c r="M54" s="44"/>
      <c r="N54" s="10"/>
      <c r="O54" s="19"/>
      <c r="P54" s="36"/>
      <c r="S54" s="30"/>
    </row>
    <row r="55" spans="1:20" ht="15.5" x14ac:dyDescent="0.35">
      <c r="A55" s="72"/>
      <c r="B55" s="76" t="s">
        <v>24</v>
      </c>
      <c r="C55" s="60" t="s">
        <v>49</v>
      </c>
      <c r="D55" s="60"/>
      <c r="E55" s="61"/>
      <c r="F55" s="61"/>
      <c r="L55" s="44" t="b">
        <v>0</v>
      </c>
      <c r="M55" s="44" t="b">
        <v>0</v>
      </c>
      <c r="N55" s="10">
        <v>1</v>
      </c>
      <c r="O55" s="19">
        <v>3</v>
      </c>
      <c r="P55" s="92">
        <f>IF(M55,O55,N55)*$S$36</f>
        <v>0.1</v>
      </c>
      <c r="S55" s="30"/>
    </row>
    <row r="56" spans="1:20" ht="15.5" x14ac:dyDescent="0.35">
      <c r="A56" s="72"/>
      <c r="B56" s="75"/>
      <c r="C56" s="77"/>
      <c r="D56" s="77"/>
      <c r="E56" s="78"/>
      <c r="F56" s="61"/>
      <c r="L56" s="44"/>
      <c r="M56" s="44"/>
      <c r="N56" s="10"/>
      <c r="O56" s="19"/>
      <c r="P56" s="36"/>
      <c r="S56" s="30"/>
    </row>
    <row r="57" spans="1:20" ht="30" customHeight="1" x14ac:dyDescent="0.35">
      <c r="A57" s="72"/>
      <c r="B57" s="76" t="s">
        <v>50</v>
      </c>
      <c r="C57" s="111" t="s">
        <v>51</v>
      </c>
      <c r="D57" s="111"/>
      <c r="E57" s="111"/>
      <c r="F57" s="111"/>
      <c r="L57" s="44" t="b">
        <v>0</v>
      </c>
      <c r="M57" s="44" t="b">
        <v>0</v>
      </c>
      <c r="N57" s="10">
        <v>1</v>
      </c>
      <c r="O57" s="19">
        <v>3</v>
      </c>
      <c r="P57" s="92">
        <f>IF(M57,O57,N57)*$S$36</f>
        <v>0.1</v>
      </c>
      <c r="S57" s="30"/>
    </row>
    <row r="58" spans="1:20" ht="15.5" x14ac:dyDescent="0.35">
      <c r="A58" s="72"/>
      <c r="B58" s="75"/>
      <c r="C58" s="77"/>
      <c r="D58" s="77"/>
      <c r="E58" s="78"/>
      <c r="F58" s="61"/>
      <c r="L58" s="44"/>
      <c r="M58" s="44"/>
      <c r="N58" s="10"/>
      <c r="O58" s="19"/>
      <c r="P58" s="36"/>
      <c r="S58" s="30"/>
    </row>
    <row r="59" spans="1:20" x14ac:dyDescent="0.35">
      <c r="B59" s="5"/>
      <c r="L59" s="44"/>
      <c r="M59" s="44"/>
      <c r="N59" s="10"/>
      <c r="O59" s="19"/>
      <c r="P59" s="36"/>
      <c r="S59" s="30"/>
    </row>
    <row r="60" spans="1:20" ht="30" customHeight="1" x14ac:dyDescent="0.35">
      <c r="B60" s="58" t="s">
        <v>52</v>
      </c>
      <c r="L60" s="46"/>
      <c r="M60" s="46"/>
      <c r="N60" s="12"/>
      <c r="O60" s="18"/>
      <c r="P60" s="37"/>
      <c r="Q60" s="17"/>
      <c r="R60" s="13" t="s">
        <v>16</v>
      </c>
      <c r="S60" s="15">
        <f>1/24</f>
        <v>4.1666666666666664E-2</v>
      </c>
    </row>
    <row r="61" spans="1:20" ht="15.5" x14ac:dyDescent="0.35">
      <c r="B61" s="78" t="s">
        <v>17</v>
      </c>
      <c r="C61" s="79" t="s">
        <v>53</v>
      </c>
      <c r="D61" s="79"/>
      <c r="E61" s="80"/>
      <c r="F61" s="61"/>
      <c r="L61" s="44"/>
      <c r="M61" s="44"/>
      <c r="N61" s="10"/>
      <c r="O61" s="19"/>
      <c r="P61" s="36"/>
      <c r="R61" s="13" t="s">
        <v>19</v>
      </c>
      <c r="S61" s="14">
        <v>0.25</v>
      </c>
    </row>
    <row r="62" spans="1:20" ht="30" customHeight="1" x14ac:dyDescent="0.35">
      <c r="B62" s="75"/>
      <c r="C62" s="121" t="s">
        <v>54</v>
      </c>
      <c r="D62" s="121"/>
      <c r="E62" s="121"/>
      <c r="F62" s="121"/>
      <c r="L62" s="44" t="b">
        <v>0</v>
      </c>
      <c r="M62" s="44" t="b">
        <v>0</v>
      </c>
      <c r="N62" s="10">
        <v>1</v>
      </c>
      <c r="O62" s="19">
        <v>3</v>
      </c>
      <c r="P62" s="36">
        <f>IF(M62,O62,N62)*S60</f>
        <v>4.1666666666666664E-2</v>
      </c>
      <c r="R62" s="13" t="s">
        <v>20</v>
      </c>
      <c r="S62" s="15">
        <f>SUM(P62:P124)*S61*100</f>
        <v>24.999999999999989</v>
      </c>
    </row>
    <row r="63" spans="1:20" ht="15.5" x14ac:dyDescent="0.35">
      <c r="B63" s="75"/>
      <c r="C63" s="77"/>
      <c r="D63" s="77"/>
      <c r="E63" s="77"/>
      <c r="F63" s="61"/>
      <c r="L63" s="44"/>
      <c r="M63" s="44"/>
      <c r="N63" s="10"/>
      <c r="O63" s="19"/>
      <c r="P63" s="36"/>
      <c r="S63" s="30"/>
    </row>
    <row r="64" spans="1:20" ht="15.5" x14ac:dyDescent="0.35">
      <c r="B64" s="75"/>
      <c r="C64" s="74" t="s">
        <v>55</v>
      </c>
      <c r="D64" s="74" t="s">
        <v>56</v>
      </c>
      <c r="E64" s="76"/>
      <c r="F64" s="61"/>
      <c r="L64" s="44" t="b">
        <v>0</v>
      </c>
      <c r="M64" s="44" t="b">
        <v>0</v>
      </c>
      <c r="N64" s="10">
        <v>1</v>
      </c>
      <c r="O64" s="19">
        <v>3</v>
      </c>
      <c r="P64" s="36">
        <f>IF(M64,O64,N64)*$S$60</f>
        <v>4.1666666666666664E-2</v>
      </c>
      <c r="S64" s="30"/>
    </row>
    <row r="65" spans="2:19" ht="15.5" x14ac:dyDescent="0.35">
      <c r="B65" s="75"/>
      <c r="C65" s="74"/>
      <c r="D65" s="74"/>
      <c r="E65" s="76"/>
      <c r="F65" s="61"/>
      <c r="L65" s="44"/>
      <c r="M65" s="44"/>
      <c r="N65" s="10"/>
      <c r="O65" s="19"/>
      <c r="P65" s="36"/>
      <c r="S65" s="30"/>
    </row>
    <row r="66" spans="2:19" ht="15.5" x14ac:dyDescent="0.35">
      <c r="B66" s="75"/>
      <c r="C66" s="74" t="s">
        <v>57</v>
      </c>
      <c r="D66" s="74" t="s">
        <v>58</v>
      </c>
      <c r="E66" s="76"/>
      <c r="F66" s="61"/>
      <c r="L66" s="44" t="b">
        <v>0</v>
      </c>
      <c r="M66" s="44" t="b">
        <v>0</v>
      </c>
      <c r="N66" s="10">
        <v>1</v>
      </c>
      <c r="O66" s="19">
        <v>3</v>
      </c>
      <c r="P66" s="36">
        <f>IF(M66,O66,N66)*$S$60</f>
        <v>4.1666666666666664E-2</v>
      </c>
      <c r="S66" s="30"/>
    </row>
    <row r="67" spans="2:19" ht="15.5" x14ac:dyDescent="0.35">
      <c r="B67" s="75"/>
      <c r="C67" s="74"/>
      <c r="D67" s="74"/>
      <c r="E67" s="76"/>
      <c r="F67" s="61"/>
      <c r="L67" s="44"/>
      <c r="M67" s="44"/>
      <c r="N67" s="10"/>
      <c r="O67" s="19"/>
      <c r="P67" s="36"/>
      <c r="S67" s="30"/>
    </row>
    <row r="68" spans="2:19" ht="33" customHeight="1" x14ac:dyDescent="0.35">
      <c r="B68" s="75"/>
      <c r="C68" s="74" t="s">
        <v>59</v>
      </c>
      <c r="D68" s="114" t="s">
        <v>60</v>
      </c>
      <c r="E68" s="114"/>
      <c r="F68" s="114"/>
      <c r="L68" s="44" t="b">
        <v>0</v>
      </c>
      <c r="M68" s="44" t="b">
        <v>0</v>
      </c>
      <c r="N68" s="10">
        <v>1</v>
      </c>
      <c r="O68" s="19">
        <v>3</v>
      </c>
      <c r="P68" s="36">
        <f>IF(M68,O68,N68)*$S$60</f>
        <v>4.1666666666666664E-2</v>
      </c>
      <c r="S68" s="30"/>
    </row>
    <row r="69" spans="2:19" ht="15.5" x14ac:dyDescent="0.35">
      <c r="B69" s="75"/>
      <c r="C69" s="74"/>
      <c r="D69" s="74"/>
      <c r="E69" s="76"/>
      <c r="F69" s="61"/>
      <c r="L69" s="44"/>
      <c r="M69" s="44"/>
      <c r="N69" s="10"/>
      <c r="O69" s="19"/>
      <c r="P69" s="36"/>
      <c r="S69" s="30"/>
    </row>
    <row r="70" spans="2:19" ht="30" customHeight="1" x14ac:dyDescent="0.35">
      <c r="B70" s="75"/>
      <c r="C70" s="81" t="s">
        <v>61</v>
      </c>
      <c r="D70" s="121" t="s">
        <v>62</v>
      </c>
      <c r="E70" s="121"/>
      <c r="F70" s="121"/>
      <c r="L70" s="44" t="b">
        <v>0</v>
      </c>
      <c r="M70" s="44" t="b">
        <v>0</v>
      </c>
      <c r="N70" s="10">
        <v>1</v>
      </c>
      <c r="O70" s="19">
        <v>3</v>
      </c>
      <c r="P70" s="36">
        <f>IF(M70,O70,N70)*$S$60</f>
        <v>4.1666666666666664E-2</v>
      </c>
      <c r="S70" s="30"/>
    </row>
    <row r="71" spans="2:19" ht="15.5" x14ac:dyDescent="0.35">
      <c r="B71" s="82"/>
      <c r="C71" s="60"/>
      <c r="D71" s="60"/>
      <c r="E71" s="61"/>
      <c r="F71" s="61"/>
      <c r="L71" s="44"/>
      <c r="M71" s="44"/>
      <c r="N71" s="10"/>
      <c r="O71" s="19"/>
      <c r="P71" s="36"/>
      <c r="S71" s="30"/>
    </row>
    <row r="72" spans="2:19" ht="15.5" x14ac:dyDescent="0.35">
      <c r="B72" s="78" t="s">
        <v>47</v>
      </c>
      <c r="C72" s="79" t="s">
        <v>63</v>
      </c>
      <c r="D72" s="79"/>
      <c r="E72" s="80"/>
      <c r="F72" s="61"/>
      <c r="L72" s="44"/>
      <c r="M72" s="44"/>
      <c r="N72" s="10"/>
      <c r="O72" s="19"/>
      <c r="P72" s="36"/>
      <c r="S72" s="30"/>
    </row>
    <row r="73" spans="2:19" ht="15.5" x14ac:dyDescent="0.35">
      <c r="B73" s="75"/>
      <c r="C73" s="114" t="s">
        <v>64</v>
      </c>
      <c r="D73" s="114"/>
      <c r="E73" s="114"/>
      <c r="F73" s="114"/>
      <c r="L73" s="44" t="b">
        <v>0</v>
      </c>
      <c r="M73" s="44" t="b">
        <v>0</v>
      </c>
      <c r="N73" s="10"/>
      <c r="O73" s="19"/>
      <c r="P73" s="36"/>
      <c r="Q73" s="51"/>
      <c r="S73" s="30"/>
    </row>
    <row r="74" spans="2:19" ht="15.5" x14ac:dyDescent="0.35">
      <c r="B74" s="75"/>
      <c r="C74" s="81"/>
      <c r="D74" s="81"/>
      <c r="E74" s="81"/>
      <c r="F74" s="81"/>
      <c r="L74" s="44"/>
      <c r="M74" s="44"/>
      <c r="N74" s="10"/>
      <c r="O74" s="19"/>
      <c r="P74" s="36"/>
      <c r="S74" s="30"/>
    </row>
    <row r="75" spans="2:19" ht="15.5" x14ac:dyDescent="0.35">
      <c r="B75" s="75"/>
      <c r="C75" s="77" t="s">
        <v>65</v>
      </c>
      <c r="D75" s="60"/>
      <c r="E75" s="61"/>
      <c r="F75" s="61"/>
      <c r="L75" s="44"/>
      <c r="M75" s="44"/>
      <c r="N75" s="10"/>
      <c r="O75" s="19"/>
      <c r="P75" s="36"/>
      <c r="S75" s="30"/>
    </row>
    <row r="76" spans="2:19" ht="15.5" x14ac:dyDescent="0.35">
      <c r="B76" s="75"/>
      <c r="C76" s="74" t="s">
        <v>55</v>
      </c>
      <c r="D76" s="74" t="s">
        <v>66</v>
      </c>
      <c r="E76" s="76"/>
      <c r="F76" s="61"/>
      <c r="L76" s="44" t="b">
        <v>0</v>
      </c>
      <c r="M76" s="44" t="b">
        <v>0</v>
      </c>
      <c r="N76" s="10"/>
      <c r="O76" s="19"/>
      <c r="P76" s="36"/>
      <c r="S76" s="30"/>
    </row>
    <row r="77" spans="2:19" ht="33.75" customHeight="1" x14ac:dyDescent="0.35">
      <c r="B77" s="75"/>
      <c r="C77" s="74" t="s">
        <v>57</v>
      </c>
      <c r="D77" s="114" t="s">
        <v>67</v>
      </c>
      <c r="E77" s="114"/>
      <c r="F77" s="114"/>
      <c r="L77" s="44" t="b">
        <v>0</v>
      </c>
      <c r="M77" s="44" t="b">
        <v>0</v>
      </c>
      <c r="N77" s="10"/>
      <c r="O77" s="19"/>
      <c r="P77" s="36"/>
      <c r="S77" s="30"/>
    </row>
    <row r="78" spans="2:19" ht="15.5" x14ac:dyDescent="0.35">
      <c r="B78" s="75"/>
      <c r="C78" s="77" t="s">
        <v>68</v>
      </c>
      <c r="D78" s="60"/>
      <c r="E78" s="61"/>
      <c r="F78" s="61"/>
      <c r="L78" s="44"/>
      <c r="M78" s="44"/>
      <c r="N78" s="10"/>
      <c r="O78" s="19"/>
      <c r="P78" s="36"/>
      <c r="S78" s="30"/>
    </row>
    <row r="79" spans="2:19" ht="15.5" x14ac:dyDescent="0.35">
      <c r="B79" s="75"/>
      <c r="C79" s="74" t="s">
        <v>69</v>
      </c>
      <c r="D79" s="60"/>
      <c r="E79" s="61"/>
      <c r="F79" s="61"/>
      <c r="L79" s="44"/>
      <c r="M79" s="44"/>
      <c r="N79" s="10"/>
      <c r="O79" s="19"/>
      <c r="P79" s="36"/>
      <c r="Q79" s="51"/>
      <c r="S79" s="30"/>
    </row>
    <row r="80" spans="2:19" ht="15.5" x14ac:dyDescent="0.35">
      <c r="B80" s="75"/>
      <c r="C80" s="74"/>
      <c r="D80" s="60"/>
      <c r="E80" s="61"/>
      <c r="F80" s="71"/>
      <c r="L80" s="44"/>
      <c r="M80" s="44"/>
      <c r="N80" s="10"/>
      <c r="O80" s="19"/>
      <c r="P80" s="36"/>
      <c r="S80" s="30"/>
    </row>
    <row r="81" spans="2:19" ht="15.5" x14ac:dyDescent="0.35">
      <c r="B81" s="75"/>
      <c r="C81" s="74"/>
      <c r="D81" s="60"/>
      <c r="E81" s="61"/>
      <c r="F81" s="72"/>
      <c r="L81" s="44"/>
      <c r="M81" s="44"/>
      <c r="N81" s="10"/>
      <c r="O81" s="19"/>
      <c r="P81" s="36"/>
      <c r="S81" s="30"/>
    </row>
    <row r="82" spans="2:19" ht="15.5" x14ac:dyDescent="0.35">
      <c r="B82" s="78" t="s">
        <v>24</v>
      </c>
      <c r="C82" s="79" t="s">
        <v>70</v>
      </c>
      <c r="D82" s="60"/>
      <c r="E82" s="61"/>
      <c r="F82" s="61"/>
      <c r="L82" s="44"/>
      <c r="M82" s="44"/>
      <c r="N82" s="10"/>
      <c r="O82" s="19"/>
      <c r="P82" s="36"/>
      <c r="S82" s="30"/>
    </row>
    <row r="83" spans="2:19" ht="30" customHeight="1" x14ac:dyDescent="0.35">
      <c r="B83" s="75"/>
      <c r="C83" s="74" t="s">
        <v>55</v>
      </c>
      <c r="D83" s="115" t="s">
        <v>71</v>
      </c>
      <c r="E83" s="115"/>
      <c r="F83" s="115"/>
      <c r="L83" s="44" t="b">
        <v>0</v>
      </c>
      <c r="M83" s="44" t="b">
        <v>0</v>
      </c>
      <c r="N83" s="10">
        <v>1</v>
      </c>
      <c r="O83" s="19">
        <v>3</v>
      </c>
      <c r="P83" s="36">
        <f>IF(M83,O83,N83)*$S$60</f>
        <v>4.1666666666666664E-2</v>
      </c>
      <c r="S83" s="30"/>
    </row>
    <row r="84" spans="2:19" ht="15.5" x14ac:dyDescent="0.35">
      <c r="B84" s="75"/>
      <c r="C84" s="60"/>
      <c r="D84" s="74"/>
      <c r="E84" s="76"/>
      <c r="F84" s="61"/>
      <c r="L84" s="44"/>
      <c r="M84" s="44"/>
      <c r="N84" s="10"/>
      <c r="O84" s="19"/>
      <c r="P84" s="36"/>
      <c r="S84" s="30"/>
    </row>
    <row r="85" spans="2:19" ht="31.5" customHeight="1" x14ac:dyDescent="0.35">
      <c r="B85" s="75"/>
      <c r="C85" s="74" t="s">
        <v>35</v>
      </c>
      <c r="D85" s="111" t="s">
        <v>72</v>
      </c>
      <c r="E85" s="111"/>
      <c r="F85" s="111"/>
      <c r="L85" s="44" t="b">
        <v>0</v>
      </c>
      <c r="M85" s="44" t="b">
        <v>0</v>
      </c>
      <c r="N85" s="10">
        <v>1</v>
      </c>
      <c r="O85" s="19">
        <v>3</v>
      </c>
      <c r="P85" s="36">
        <f>IF(M85,O85,N85)*$S$60</f>
        <v>4.1666666666666664E-2</v>
      </c>
      <c r="S85" s="30"/>
    </row>
    <row r="86" spans="2:19" ht="15.5" x14ac:dyDescent="0.35">
      <c r="B86" s="75"/>
      <c r="C86" s="74"/>
      <c r="D86" s="65"/>
      <c r="E86" s="84"/>
      <c r="F86" s="84"/>
      <c r="L86" s="44"/>
      <c r="M86" s="44"/>
      <c r="N86" s="10"/>
      <c r="O86" s="19"/>
      <c r="P86" s="36"/>
      <c r="S86" s="30"/>
    </row>
    <row r="87" spans="2:19" ht="15.5" x14ac:dyDescent="0.35">
      <c r="B87" s="75"/>
      <c r="C87" s="74" t="s">
        <v>37</v>
      </c>
      <c r="D87" s="111" t="s">
        <v>73</v>
      </c>
      <c r="E87" s="111"/>
      <c r="F87" s="111"/>
      <c r="L87" s="44" t="b">
        <v>0</v>
      </c>
      <c r="M87" s="44" t="b">
        <v>0</v>
      </c>
      <c r="N87" s="10">
        <v>1</v>
      </c>
      <c r="O87" s="19">
        <v>3</v>
      </c>
      <c r="P87" s="36">
        <f>IF(M87,O87,N87)*$S$60</f>
        <v>4.1666666666666664E-2</v>
      </c>
      <c r="S87" s="30"/>
    </row>
    <row r="88" spans="2:19" ht="15.5" x14ac:dyDescent="0.35">
      <c r="B88" s="75"/>
      <c r="C88" s="74"/>
      <c r="D88" s="65"/>
      <c r="E88" s="84"/>
      <c r="F88" s="84"/>
      <c r="L88" s="44"/>
      <c r="M88" s="44"/>
      <c r="N88" s="10"/>
      <c r="O88" s="19"/>
      <c r="P88" s="36"/>
      <c r="S88" s="30"/>
    </row>
    <row r="89" spans="2:19" ht="31.5" customHeight="1" x14ac:dyDescent="0.35">
      <c r="B89" s="75"/>
      <c r="C89" s="74" t="s">
        <v>39</v>
      </c>
      <c r="D89" s="111" t="s">
        <v>74</v>
      </c>
      <c r="E89" s="111"/>
      <c r="F89" s="111"/>
      <c r="L89" s="44" t="b">
        <v>0</v>
      </c>
      <c r="M89" s="44" t="b">
        <v>0</v>
      </c>
      <c r="N89" s="10">
        <v>1</v>
      </c>
      <c r="O89" s="19">
        <v>3</v>
      </c>
      <c r="P89" s="36">
        <f>IF(M89,O89,N89)*$S$60</f>
        <v>4.1666666666666664E-2</v>
      </c>
      <c r="S89" s="30"/>
    </row>
    <row r="90" spans="2:19" ht="15.5" x14ac:dyDescent="0.35">
      <c r="B90" s="75"/>
      <c r="C90" s="74"/>
      <c r="D90" s="60"/>
      <c r="E90" s="61"/>
      <c r="F90" s="61"/>
      <c r="L90" s="44"/>
      <c r="M90" s="44"/>
      <c r="N90" s="10"/>
      <c r="O90" s="19"/>
      <c r="P90" s="36"/>
      <c r="S90" s="30"/>
    </row>
    <row r="91" spans="2:19" ht="15.5" x14ac:dyDescent="0.35">
      <c r="B91" s="75"/>
      <c r="C91" s="74" t="s">
        <v>41</v>
      </c>
      <c r="D91" s="60" t="s">
        <v>75</v>
      </c>
      <c r="E91" s="61"/>
      <c r="F91" s="61"/>
      <c r="L91" s="44" t="b">
        <v>0</v>
      </c>
      <c r="M91" s="44" t="b">
        <v>0</v>
      </c>
      <c r="N91" s="10">
        <v>1</v>
      </c>
      <c r="O91" s="19">
        <v>3</v>
      </c>
      <c r="P91" s="36">
        <f>IF(M91,O91,N91)*$S$60</f>
        <v>4.1666666666666664E-2</v>
      </c>
      <c r="S91" s="30"/>
    </row>
    <row r="92" spans="2:19" ht="15.5" x14ac:dyDescent="0.35">
      <c r="B92" s="83"/>
      <c r="C92" s="60"/>
      <c r="D92" s="60"/>
      <c r="E92" s="61"/>
      <c r="F92" s="61"/>
      <c r="L92" s="44"/>
      <c r="M92" s="44"/>
      <c r="N92" s="10"/>
      <c r="O92" s="19"/>
      <c r="P92" s="36"/>
      <c r="S92" s="30"/>
    </row>
    <row r="93" spans="2:19" ht="15.5" x14ac:dyDescent="0.35">
      <c r="B93" s="78" t="s">
        <v>76</v>
      </c>
      <c r="C93" s="79" t="s">
        <v>77</v>
      </c>
      <c r="D93" s="60"/>
      <c r="E93" s="61"/>
      <c r="F93" s="61"/>
      <c r="L93" s="44"/>
      <c r="M93" s="44"/>
      <c r="N93" s="10"/>
      <c r="O93" s="19"/>
      <c r="P93" s="36"/>
      <c r="S93" s="30"/>
    </row>
    <row r="94" spans="2:19" ht="30" customHeight="1" x14ac:dyDescent="0.35">
      <c r="B94" s="75"/>
      <c r="C94" s="74" t="s">
        <v>78</v>
      </c>
      <c r="D94" s="115" t="s">
        <v>79</v>
      </c>
      <c r="E94" s="115"/>
      <c r="F94" s="115"/>
      <c r="H94" s="106"/>
      <c r="L94" s="44" t="b">
        <v>0</v>
      </c>
      <c r="M94" s="44" t="b">
        <v>0</v>
      </c>
      <c r="N94" s="10">
        <v>1</v>
      </c>
      <c r="O94" s="19">
        <v>3</v>
      </c>
      <c r="P94" s="36">
        <f>IF(M94,O94,N94)*$S$60</f>
        <v>4.1666666666666664E-2</v>
      </c>
      <c r="S94" s="30"/>
    </row>
    <row r="95" spans="2:19" ht="15.5" x14ac:dyDescent="0.35">
      <c r="B95" s="75"/>
      <c r="C95" s="60"/>
      <c r="D95" s="74"/>
      <c r="E95" s="76"/>
      <c r="F95" s="61"/>
      <c r="L95" s="44"/>
      <c r="M95" s="44"/>
      <c r="N95" s="10"/>
      <c r="O95" s="19"/>
      <c r="P95" s="36"/>
      <c r="S95" s="30"/>
    </row>
    <row r="96" spans="2:19" ht="15.5" x14ac:dyDescent="0.35">
      <c r="B96" s="75"/>
      <c r="C96" s="74" t="s">
        <v>57</v>
      </c>
      <c r="D96" s="60" t="s">
        <v>80</v>
      </c>
      <c r="E96" s="61"/>
      <c r="F96" s="61"/>
      <c r="L96" s="44" t="b">
        <v>0</v>
      </c>
      <c r="M96" s="44" t="b">
        <v>0</v>
      </c>
      <c r="N96" s="10">
        <v>1</v>
      </c>
      <c r="O96" s="19">
        <v>3</v>
      </c>
      <c r="P96" s="36">
        <f>IF(M96,O96,N96)*$S$60</f>
        <v>4.1666666666666664E-2</v>
      </c>
      <c r="S96" s="30"/>
    </row>
    <row r="97" spans="2:19" ht="15.5" x14ac:dyDescent="0.35">
      <c r="B97" s="75"/>
      <c r="C97" s="74"/>
      <c r="D97" s="60"/>
      <c r="E97" s="61"/>
      <c r="F97" s="61"/>
      <c r="L97" s="44"/>
      <c r="M97" s="44"/>
      <c r="N97" s="10"/>
      <c r="O97" s="19"/>
      <c r="P97" s="36"/>
      <c r="S97" s="30"/>
    </row>
    <row r="98" spans="2:19" ht="31.5" customHeight="1" x14ac:dyDescent="0.35">
      <c r="B98" s="75"/>
      <c r="C98" s="74" t="s">
        <v>37</v>
      </c>
      <c r="D98" s="111" t="s">
        <v>81</v>
      </c>
      <c r="E98" s="111"/>
      <c r="F98" s="111"/>
      <c r="L98" s="44" t="b">
        <v>0</v>
      </c>
      <c r="M98" s="44" t="b">
        <v>0</v>
      </c>
      <c r="N98" s="10">
        <v>1</v>
      </c>
      <c r="O98" s="19">
        <v>3</v>
      </c>
      <c r="P98" s="36">
        <f>IF(M98,O98,N98)*$S$60</f>
        <v>4.1666666666666664E-2</v>
      </c>
      <c r="S98" s="30"/>
    </row>
    <row r="99" spans="2:19" ht="15.5" x14ac:dyDescent="0.35">
      <c r="B99" s="75"/>
      <c r="C99" s="74"/>
      <c r="D99" s="60"/>
      <c r="E99" s="61"/>
      <c r="F99" s="61"/>
      <c r="L99" s="44"/>
      <c r="M99" s="44"/>
      <c r="N99" s="10"/>
      <c r="O99" s="19"/>
      <c r="P99" s="36"/>
      <c r="S99" s="30"/>
    </row>
    <row r="100" spans="2:19" ht="15.5" x14ac:dyDescent="0.35">
      <c r="B100" s="75"/>
      <c r="C100" s="74" t="s">
        <v>39</v>
      </c>
      <c r="D100" s="60" t="s">
        <v>82</v>
      </c>
      <c r="E100" s="61"/>
      <c r="F100" s="61"/>
      <c r="L100" s="44" t="b">
        <v>0</v>
      </c>
      <c r="M100" s="44" t="b">
        <v>0</v>
      </c>
      <c r="N100" s="10">
        <v>1</v>
      </c>
      <c r="O100" s="19">
        <v>3</v>
      </c>
      <c r="P100" s="36">
        <f>IF(M100,O100,N100)*$S$60</f>
        <v>4.1666666666666664E-2</v>
      </c>
      <c r="S100" s="30"/>
    </row>
    <row r="101" spans="2:19" ht="15.5" x14ac:dyDescent="0.35">
      <c r="B101" s="75"/>
      <c r="C101" s="74"/>
      <c r="D101" s="60"/>
      <c r="E101" s="61"/>
      <c r="F101" s="61"/>
      <c r="L101" s="44"/>
      <c r="M101" s="44"/>
      <c r="N101" s="10"/>
      <c r="O101" s="19"/>
      <c r="P101" s="36"/>
      <c r="S101" s="30"/>
    </row>
    <row r="102" spans="2:19" ht="15.5" x14ac:dyDescent="0.35">
      <c r="B102" s="78" t="s">
        <v>83</v>
      </c>
      <c r="C102" s="79" t="s">
        <v>84</v>
      </c>
      <c r="D102" s="60"/>
      <c r="E102" s="61"/>
      <c r="F102" s="61"/>
      <c r="L102" s="44"/>
      <c r="M102" s="44"/>
      <c r="N102" s="10"/>
      <c r="O102" s="19"/>
      <c r="P102" s="36"/>
      <c r="S102" s="30"/>
    </row>
    <row r="103" spans="2:19" ht="15.5" x14ac:dyDescent="0.35">
      <c r="B103" s="75"/>
      <c r="C103" s="74" t="s">
        <v>55</v>
      </c>
      <c r="D103" s="60" t="s">
        <v>85</v>
      </c>
      <c r="E103" s="61"/>
      <c r="F103" s="61"/>
      <c r="L103" s="44" t="b">
        <v>0</v>
      </c>
      <c r="M103" s="44" t="b">
        <v>0</v>
      </c>
      <c r="N103" s="10">
        <v>1</v>
      </c>
      <c r="O103" s="19">
        <v>3</v>
      </c>
      <c r="P103" s="36">
        <f>IF(M103,O103,N103)*$S$60</f>
        <v>4.1666666666666664E-2</v>
      </c>
      <c r="S103" s="30"/>
    </row>
    <row r="104" spans="2:19" ht="15.5" x14ac:dyDescent="0.35">
      <c r="B104" s="75"/>
      <c r="C104" s="60"/>
      <c r="D104" s="74"/>
      <c r="E104" s="76"/>
      <c r="F104" s="61"/>
      <c r="L104" s="44"/>
      <c r="M104" s="44"/>
      <c r="N104" s="10"/>
      <c r="O104" s="19"/>
      <c r="P104" s="36"/>
      <c r="S104" s="30"/>
    </row>
    <row r="105" spans="2:19" ht="32.25" customHeight="1" x14ac:dyDescent="0.35">
      <c r="B105" s="75"/>
      <c r="C105" s="74" t="s">
        <v>57</v>
      </c>
      <c r="D105" s="111" t="s">
        <v>86</v>
      </c>
      <c r="E105" s="111"/>
      <c r="F105" s="111"/>
      <c r="L105" s="44" t="b">
        <v>0</v>
      </c>
      <c r="M105" s="44" t="b">
        <v>0</v>
      </c>
      <c r="N105" s="10">
        <v>1</v>
      </c>
      <c r="O105" s="19">
        <v>3</v>
      </c>
      <c r="P105" s="36">
        <f>IF(M105,O105,N105)*$S$60</f>
        <v>4.1666666666666664E-2</v>
      </c>
      <c r="S105" s="30"/>
    </row>
    <row r="106" spans="2:19" ht="15.5" x14ac:dyDescent="0.35">
      <c r="B106" s="75"/>
      <c r="C106" s="74"/>
      <c r="D106" s="60"/>
      <c r="E106" s="61"/>
      <c r="F106" s="61"/>
      <c r="L106" s="44"/>
      <c r="M106" s="44"/>
      <c r="N106" s="10"/>
      <c r="O106" s="19"/>
      <c r="P106" s="36"/>
      <c r="S106" s="30"/>
    </row>
    <row r="107" spans="2:19" ht="31.5" customHeight="1" x14ac:dyDescent="0.35">
      <c r="B107" s="75"/>
      <c r="C107" s="74" t="s">
        <v>59</v>
      </c>
      <c r="D107" s="111" t="s">
        <v>81</v>
      </c>
      <c r="E107" s="111"/>
      <c r="F107" s="111"/>
      <c r="L107" s="44" t="b">
        <v>0</v>
      </c>
      <c r="M107" s="44" t="b">
        <v>0</v>
      </c>
      <c r="N107" s="10">
        <v>1</v>
      </c>
      <c r="O107" s="19">
        <v>3</v>
      </c>
      <c r="P107" s="36">
        <f>IF(M107,O107,N107)*$S$60</f>
        <v>4.1666666666666664E-2</v>
      </c>
      <c r="S107" s="30"/>
    </row>
    <row r="108" spans="2:19" ht="15.5" x14ac:dyDescent="0.35">
      <c r="B108" s="75"/>
      <c r="C108" s="74"/>
      <c r="D108" s="60"/>
      <c r="E108" s="61"/>
      <c r="F108" s="61"/>
      <c r="L108" s="44"/>
      <c r="M108" s="44"/>
      <c r="N108" s="10"/>
      <c r="O108" s="19"/>
      <c r="P108" s="36"/>
      <c r="S108" s="30"/>
    </row>
    <row r="109" spans="2:19" ht="15.5" x14ac:dyDescent="0.35">
      <c r="B109" s="75"/>
      <c r="C109" s="74" t="s">
        <v>61</v>
      </c>
      <c r="D109" s="60" t="s">
        <v>82</v>
      </c>
      <c r="E109" s="61"/>
      <c r="F109" s="61"/>
      <c r="L109" s="44" t="b">
        <v>0</v>
      </c>
      <c r="M109" s="44" t="b">
        <v>0</v>
      </c>
      <c r="N109" s="10">
        <v>1</v>
      </c>
      <c r="O109" s="19">
        <v>3</v>
      </c>
      <c r="P109" s="36">
        <f>IF(M109,O109,N109)*$S$60</f>
        <v>4.1666666666666664E-2</v>
      </c>
      <c r="S109" s="30"/>
    </row>
    <row r="110" spans="2:19" ht="15.5" x14ac:dyDescent="0.35">
      <c r="B110" s="75"/>
      <c r="C110" s="74"/>
      <c r="D110" s="60"/>
      <c r="E110" s="61"/>
      <c r="F110" s="61"/>
      <c r="L110" s="44"/>
      <c r="M110" s="44"/>
      <c r="N110" s="10"/>
      <c r="O110" s="19"/>
      <c r="P110" s="36"/>
      <c r="S110" s="30"/>
    </row>
    <row r="111" spans="2:19" ht="15.5" x14ac:dyDescent="0.35">
      <c r="B111" s="78" t="s">
        <v>87</v>
      </c>
      <c r="C111" s="79" t="s">
        <v>88</v>
      </c>
      <c r="D111" s="60"/>
      <c r="E111" s="61"/>
      <c r="F111" s="61"/>
      <c r="L111" s="44"/>
      <c r="M111" s="44"/>
      <c r="N111" s="10"/>
      <c r="O111" s="19"/>
      <c r="P111" s="36"/>
      <c r="S111" s="30"/>
    </row>
    <row r="112" spans="2:19" ht="15.5" x14ac:dyDescent="0.35">
      <c r="B112" s="75"/>
      <c r="C112" s="74" t="s">
        <v>89</v>
      </c>
      <c r="D112" s="60"/>
      <c r="E112" s="61"/>
      <c r="F112" s="61"/>
      <c r="L112" s="44"/>
      <c r="M112" s="44"/>
      <c r="N112" s="10"/>
      <c r="O112" s="19"/>
      <c r="P112" s="36"/>
      <c r="S112" s="30"/>
    </row>
    <row r="113" spans="2:19" ht="15.5" x14ac:dyDescent="0.35">
      <c r="B113" s="75"/>
      <c r="C113" s="74"/>
      <c r="D113" s="60"/>
      <c r="E113" s="61"/>
      <c r="F113" s="61"/>
      <c r="L113" s="44"/>
      <c r="M113" s="44"/>
      <c r="N113" s="10"/>
      <c r="O113" s="19"/>
      <c r="P113" s="36"/>
      <c r="S113" s="30"/>
    </row>
    <row r="114" spans="2:19" ht="15.5" x14ac:dyDescent="0.35">
      <c r="B114" s="75"/>
      <c r="C114" s="74" t="s">
        <v>55</v>
      </c>
      <c r="D114" s="60" t="s">
        <v>90</v>
      </c>
      <c r="E114" s="61"/>
      <c r="F114" s="61"/>
      <c r="L114" s="44" t="b">
        <v>0</v>
      </c>
      <c r="M114" s="44" t="b">
        <v>0</v>
      </c>
      <c r="N114" s="10">
        <v>1</v>
      </c>
      <c r="O114" s="19">
        <v>3</v>
      </c>
      <c r="P114" s="36">
        <f>IF(M114,O114,N114)*$S$60</f>
        <v>4.1666666666666664E-2</v>
      </c>
      <c r="S114" s="30"/>
    </row>
    <row r="115" spans="2:19" ht="15.5" x14ac:dyDescent="0.35">
      <c r="B115" s="75"/>
      <c r="C115" s="74"/>
      <c r="D115" s="60"/>
      <c r="E115" s="61"/>
      <c r="F115" s="61"/>
      <c r="L115" s="44"/>
      <c r="M115" s="44"/>
      <c r="N115" s="10"/>
      <c r="O115" s="19"/>
      <c r="P115" s="36"/>
      <c r="S115" s="30"/>
    </row>
    <row r="116" spans="2:19" ht="15.5" x14ac:dyDescent="0.35">
      <c r="B116" s="75"/>
      <c r="C116" s="74" t="s">
        <v>35</v>
      </c>
      <c r="D116" s="60" t="s">
        <v>91</v>
      </c>
      <c r="E116" s="61"/>
      <c r="F116" s="61"/>
      <c r="L116" s="44" t="b">
        <v>0</v>
      </c>
      <c r="M116" s="44" t="b">
        <v>0</v>
      </c>
      <c r="N116" s="10">
        <v>1</v>
      </c>
      <c r="O116" s="19">
        <v>3</v>
      </c>
      <c r="P116" s="36">
        <f>IF(M116,O116,N116)*$S$60</f>
        <v>4.1666666666666664E-2</v>
      </c>
      <c r="S116" s="30"/>
    </row>
    <row r="117" spans="2:19" ht="15.5" x14ac:dyDescent="0.35">
      <c r="B117" s="75"/>
      <c r="C117" s="74"/>
      <c r="D117" s="60"/>
      <c r="E117" s="61"/>
      <c r="F117" s="61"/>
      <c r="L117" s="44"/>
      <c r="M117" s="44"/>
      <c r="N117" s="10"/>
      <c r="O117" s="19"/>
      <c r="P117" s="36"/>
      <c r="S117" s="30"/>
    </row>
    <row r="118" spans="2:19" ht="15.5" x14ac:dyDescent="0.35">
      <c r="B118" s="75"/>
      <c r="C118" s="74" t="s">
        <v>37</v>
      </c>
      <c r="D118" s="60" t="s">
        <v>92</v>
      </c>
      <c r="E118" s="61"/>
      <c r="F118" s="61"/>
      <c r="L118" s="44" t="b">
        <v>0</v>
      </c>
      <c r="M118" s="44" t="b">
        <v>0</v>
      </c>
      <c r="N118" s="10">
        <v>1</v>
      </c>
      <c r="O118" s="19">
        <v>3</v>
      </c>
      <c r="P118" s="36">
        <f>IF(M118,O118,N118)*$S$60</f>
        <v>4.1666666666666664E-2</v>
      </c>
      <c r="S118" s="30"/>
    </row>
    <row r="119" spans="2:19" ht="15.5" x14ac:dyDescent="0.35">
      <c r="B119" s="75"/>
      <c r="C119" s="74"/>
      <c r="D119" s="60"/>
      <c r="E119" s="61"/>
      <c r="F119" s="61"/>
      <c r="L119" s="44"/>
      <c r="M119" s="44"/>
      <c r="N119" s="10"/>
      <c r="O119" s="19"/>
      <c r="P119" s="36"/>
      <c r="S119" s="30"/>
    </row>
    <row r="120" spans="2:19" ht="15.5" x14ac:dyDescent="0.35">
      <c r="B120" s="75"/>
      <c r="C120" s="74" t="s">
        <v>39</v>
      </c>
      <c r="D120" s="60" t="s">
        <v>93</v>
      </c>
      <c r="E120" s="61"/>
      <c r="F120" s="61"/>
      <c r="L120" s="44" t="b">
        <v>0</v>
      </c>
      <c r="M120" s="44" t="b">
        <v>0</v>
      </c>
      <c r="N120" s="10">
        <v>1</v>
      </c>
      <c r="O120" s="19">
        <v>3</v>
      </c>
      <c r="P120" s="36">
        <f>IF(M120,O120,N120)*$S$60</f>
        <v>4.1666666666666664E-2</v>
      </c>
      <c r="S120" s="30"/>
    </row>
    <row r="121" spans="2:19" ht="15.5" x14ac:dyDescent="0.35">
      <c r="B121" s="75"/>
      <c r="C121" s="74"/>
      <c r="D121" s="60"/>
      <c r="E121" s="61"/>
      <c r="F121" s="61"/>
      <c r="L121" s="44"/>
      <c r="M121" s="44"/>
      <c r="N121" s="10"/>
      <c r="O121" s="19"/>
      <c r="P121" s="36"/>
      <c r="S121" s="30"/>
    </row>
    <row r="122" spans="2:19" ht="15.5" x14ac:dyDescent="0.35">
      <c r="B122" s="75"/>
      <c r="C122" s="74" t="s">
        <v>41</v>
      </c>
      <c r="D122" s="60" t="s">
        <v>94</v>
      </c>
      <c r="E122" s="61"/>
      <c r="F122" s="61"/>
      <c r="L122" s="44" t="b">
        <v>0</v>
      </c>
      <c r="M122" s="44" t="b">
        <v>0</v>
      </c>
      <c r="N122" s="10">
        <v>1</v>
      </c>
      <c r="O122" s="19">
        <v>3</v>
      </c>
      <c r="P122" s="36">
        <f>IF(M122,O122,N122)*$S$60</f>
        <v>4.1666666666666664E-2</v>
      </c>
      <c r="S122" s="30"/>
    </row>
    <row r="123" spans="2:19" ht="15.5" x14ac:dyDescent="0.35">
      <c r="B123" s="75"/>
      <c r="C123" s="74"/>
      <c r="D123" s="60"/>
      <c r="E123" s="61"/>
      <c r="F123" s="61"/>
      <c r="L123" s="44"/>
      <c r="M123" s="44"/>
      <c r="N123" s="10"/>
      <c r="O123" s="19"/>
      <c r="P123" s="36"/>
      <c r="S123" s="30"/>
    </row>
    <row r="124" spans="2:19" ht="15.5" x14ac:dyDescent="0.35">
      <c r="B124" s="75"/>
      <c r="C124" s="74" t="s">
        <v>43</v>
      </c>
      <c r="D124" s="60" t="s">
        <v>95</v>
      </c>
      <c r="E124" s="61"/>
      <c r="F124" s="61"/>
      <c r="L124" s="44" t="b">
        <v>0</v>
      </c>
      <c r="M124" s="44" t="b">
        <v>0</v>
      </c>
      <c r="N124" s="10">
        <v>1</v>
      </c>
      <c r="O124" s="19">
        <v>3</v>
      </c>
      <c r="P124" s="36">
        <f>IF(M124,O124,N124)*$S$60</f>
        <v>4.1666666666666664E-2</v>
      </c>
      <c r="S124" s="30"/>
    </row>
    <row r="125" spans="2:19" ht="15.5" x14ac:dyDescent="0.35">
      <c r="B125" s="75"/>
      <c r="C125" s="74"/>
      <c r="D125" s="60"/>
      <c r="E125" s="61"/>
      <c r="F125" s="61"/>
      <c r="L125" s="44"/>
      <c r="M125" s="44"/>
      <c r="N125" s="10"/>
      <c r="O125" s="19"/>
      <c r="P125" s="36"/>
      <c r="S125" s="30"/>
    </row>
    <row r="126" spans="2:19" ht="15.5" x14ac:dyDescent="0.35">
      <c r="B126" s="78" t="s">
        <v>96</v>
      </c>
      <c r="C126" s="79" t="s">
        <v>97</v>
      </c>
      <c r="D126" s="60"/>
      <c r="E126" s="61"/>
      <c r="F126" s="61"/>
      <c r="L126" s="44"/>
      <c r="M126" s="44"/>
      <c r="N126" s="10"/>
      <c r="O126" s="19"/>
      <c r="P126" s="36"/>
      <c r="S126" s="30"/>
    </row>
    <row r="127" spans="2:19" ht="15.5" x14ac:dyDescent="0.35">
      <c r="B127" s="75"/>
      <c r="C127" s="74" t="s">
        <v>98</v>
      </c>
      <c r="D127" s="60"/>
      <c r="E127" s="61"/>
      <c r="F127" s="61"/>
      <c r="L127" s="44"/>
      <c r="M127" s="44"/>
      <c r="N127" s="10"/>
      <c r="O127" s="19"/>
      <c r="P127" s="36"/>
      <c r="Q127" s="51"/>
      <c r="S127" s="30"/>
    </row>
    <row r="128" spans="2:19" ht="15.5" x14ac:dyDescent="0.35">
      <c r="B128" s="75"/>
      <c r="C128" s="74"/>
      <c r="D128" s="60"/>
      <c r="E128" s="61"/>
      <c r="F128" s="61"/>
      <c r="L128" s="48"/>
      <c r="M128" s="48"/>
      <c r="N128" s="23"/>
      <c r="O128" s="24"/>
      <c r="P128" s="38"/>
      <c r="S128" s="30"/>
    </row>
    <row r="129" spans="2:19" ht="18.5" x14ac:dyDescent="0.35">
      <c r="B129" s="109" t="s">
        <v>99</v>
      </c>
      <c r="C129" s="74"/>
      <c r="D129" s="60"/>
      <c r="E129" s="61"/>
      <c r="F129" s="61"/>
      <c r="L129" s="48"/>
      <c r="M129" s="48"/>
      <c r="N129" s="23"/>
      <c r="O129" s="24"/>
      <c r="P129" s="38"/>
      <c r="R129" s="13" t="s">
        <v>16</v>
      </c>
      <c r="S129" s="15">
        <f>1/7</f>
        <v>0.14285714285714285</v>
      </c>
    </row>
    <row r="130" spans="2:19" ht="15.5" x14ac:dyDescent="0.35">
      <c r="B130" s="61" t="s">
        <v>17</v>
      </c>
      <c r="C130" s="85" t="s">
        <v>100</v>
      </c>
      <c r="D130" s="60"/>
      <c r="E130" s="61"/>
      <c r="F130" s="61"/>
      <c r="L130" s="44"/>
      <c r="M130" s="44"/>
      <c r="N130" s="10"/>
      <c r="O130" s="19"/>
      <c r="P130" s="36"/>
      <c r="R130" s="13" t="s">
        <v>19</v>
      </c>
      <c r="S130" s="14">
        <v>0.1</v>
      </c>
    </row>
    <row r="131" spans="2:19" ht="15.5" x14ac:dyDescent="0.35">
      <c r="B131" s="86"/>
      <c r="C131" s="60"/>
      <c r="D131" s="60"/>
      <c r="E131" s="61"/>
      <c r="F131" s="64"/>
      <c r="L131" s="44"/>
      <c r="M131" s="44"/>
      <c r="N131" s="10"/>
      <c r="O131" s="19"/>
      <c r="P131" s="36"/>
      <c r="R131" s="13" t="s">
        <v>20</v>
      </c>
      <c r="S131" s="15">
        <f>SUM(P132:P147)*S130*100</f>
        <v>9.9999999999999982</v>
      </c>
    </row>
    <row r="132" spans="2:19" ht="15.5" x14ac:dyDescent="0.35">
      <c r="B132" s="76" t="s">
        <v>47</v>
      </c>
      <c r="C132" s="60" t="s">
        <v>101</v>
      </c>
      <c r="D132" s="60"/>
      <c r="E132" s="61"/>
      <c r="F132" s="61"/>
      <c r="L132" s="47" t="b">
        <v>0</v>
      </c>
      <c r="M132" s="44" t="b">
        <v>0</v>
      </c>
      <c r="N132" s="10">
        <v>3</v>
      </c>
      <c r="O132" s="19">
        <v>1</v>
      </c>
      <c r="P132" s="39">
        <f>IF(L132,N132,O132)*$S$129</f>
        <v>0.14285714285714285</v>
      </c>
      <c r="S132" s="30"/>
    </row>
    <row r="133" spans="2:19" ht="15.5" x14ac:dyDescent="0.35">
      <c r="B133" s="76"/>
      <c r="C133" s="60"/>
      <c r="D133" s="60"/>
      <c r="E133" s="61"/>
      <c r="F133" s="61"/>
      <c r="L133" s="44"/>
      <c r="M133" s="44"/>
      <c r="N133" s="10"/>
      <c r="O133" s="19"/>
      <c r="P133" s="36"/>
      <c r="S133" s="30"/>
    </row>
    <row r="134" spans="2:19" ht="15.5" x14ac:dyDescent="0.35">
      <c r="B134" s="75" t="s">
        <v>24</v>
      </c>
      <c r="C134" s="85" t="s">
        <v>102</v>
      </c>
      <c r="D134" s="60"/>
      <c r="E134" s="61"/>
      <c r="F134" s="61"/>
      <c r="L134" s="44" t="b">
        <v>0</v>
      </c>
      <c r="M134" s="44" t="b">
        <v>0</v>
      </c>
      <c r="N134" s="10">
        <v>1</v>
      </c>
      <c r="O134" s="19">
        <v>3</v>
      </c>
      <c r="P134" s="39">
        <f>IF(M134,O134,N134)*$S$129</f>
        <v>0.14285714285714285</v>
      </c>
      <c r="S134" s="30"/>
    </row>
    <row r="135" spans="2:19" ht="15.5" x14ac:dyDescent="0.35">
      <c r="B135" s="87"/>
      <c r="C135" s="60"/>
      <c r="D135" s="60"/>
      <c r="E135" s="61"/>
      <c r="F135" s="61"/>
      <c r="L135" s="44"/>
      <c r="M135" s="44"/>
      <c r="N135" s="10"/>
      <c r="O135" s="19"/>
      <c r="P135" s="39"/>
      <c r="S135" s="30"/>
    </row>
    <row r="136" spans="2:19" ht="15.5" x14ac:dyDescent="0.35">
      <c r="B136" s="76" t="s">
        <v>50</v>
      </c>
      <c r="C136" s="60" t="s">
        <v>103</v>
      </c>
      <c r="D136" s="60"/>
      <c r="E136" s="61"/>
      <c r="F136" s="61"/>
      <c r="L136" s="44" t="b">
        <v>0</v>
      </c>
      <c r="M136" s="44" t="b">
        <v>0</v>
      </c>
      <c r="N136" s="10"/>
      <c r="O136" s="19"/>
      <c r="P136" s="39"/>
      <c r="S136" s="30"/>
    </row>
    <row r="137" spans="2:19" ht="15.5" x14ac:dyDescent="0.35">
      <c r="B137" s="61"/>
      <c r="C137" s="88"/>
      <c r="D137" s="88"/>
      <c r="E137" s="88"/>
      <c r="F137" s="88"/>
      <c r="L137" s="44"/>
      <c r="M137" s="44"/>
      <c r="N137" s="10"/>
      <c r="O137" s="19"/>
      <c r="P137" s="36"/>
      <c r="S137" s="30"/>
    </row>
    <row r="138" spans="2:19" ht="15.5" x14ac:dyDescent="0.35">
      <c r="B138" s="61"/>
      <c r="C138" s="91" t="s">
        <v>104</v>
      </c>
      <c r="D138" s="60"/>
      <c r="E138" s="61"/>
      <c r="F138" s="61"/>
      <c r="L138" s="44"/>
      <c r="M138" s="44"/>
      <c r="N138" s="10"/>
      <c r="O138" s="19"/>
      <c r="P138" s="36"/>
      <c r="S138" s="30"/>
    </row>
    <row r="139" spans="2:19" ht="15.5" x14ac:dyDescent="0.35">
      <c r="B139" s="75"/>
      <c r="C139" s="85" t="s">
        <v>55</v>
      </c>
      <c r="D139" s="85" t="s">
        <v>105</v>
      </c>
      <c r="E139" s="86"/>
      <c r="F139" s="61"/>
      <c r="L139" s="47" t="b">
        <v>0</v>
      </c>
      <c r="M139" s="49" t="b">
        <v>0</v>
      </c>
      <c r="N139" s="10">
        <v>3</v>
      </c>
      <c r="O139" s="19">
        <v>1</v>
      </c>
      <c r="P139" s="39">
        <f>IF(L139,N139,O139)*$S$129</f>
        <v>0.14285714285714285</v>
      </c>
      <c r="S139" s="30"/>
    </row>
    <row r="140" spans="2:19" ht="15.5" x14ac:dyDescent="0.35">
      <c r="B140" s="75"/>
      <c r="C140" s="85"/>
      <c r="D140" s="85"/>
      <c r="E140" s="86"/>
      <c r="F140" s="61"/>
      <c r="L140" s="44"/>
      <c r="M140" s="44"/>
      <c r="N140" s="10"/>
      <c r="O140" s="19"/>
      <c r="P140" s="36"/>
      <c r="S140" s="30"/>
    </row>
    <row r="141" spans="2:19" ht="15.5" x14ac:dyDescent="0.35">
      <c r="B141" s="75"/>
      <c r="C141" s="85" t="s">
        <v>35</v>
      </c>
      <c r="D141" s="60" t="s">
        <v>106</v>
      </c>
      <c r="E141" s="61"/>
      <c r="F141" s="61"/>
      <c r="L141" s="47" t="b">
        <v>0</v>
      </c>
      <c r="M141" s="49" t="b">
        <v>0</v>
      </c>
      <c r="N141" s="10">
        <v>3</v>
      </c>
      <c r="O141" s="19">
        <v>1</v>
      </c>
      <c r="P141" s="39">
        <f>IF(L141,N141,O141)*$S$129</f>
        <v>0.14285714285714285</v>
      </c>
      <c r="S141" s="30"/>
    </row>
    <row r="142" spans="2:19" ht="15.5" x14ac:dyDescent="0.35">
      <c r="B142" s="75"/>
      <c r="C142" s="85"/>
      <c r="D142" s="60"/>
      <c r="E142" s="61"/>
      <c r="F142" s="61"/>
      <c r="L142" s="44"/>
      <c r="M142" s="44"/>
      <c r="N142" s="10"/>
      <c r="O142" s="19"/>
      <c r="P142" s="36"/>
      <c r="S142" s="30"/>
    </row>
    <row r="143" spans="2:19" ht="15.5" x14ac:dyDescent="0.35">
      <c r="B143" s="75"/>
      <c r="C143" s="85" t="s">
        <v>37</v>
      </c>
      <c r="D143" s="60" t="s">
        <v>107</v>
      </c>
      <c r="E143" s="61"/>
      <c r="F143" s="61"/>
      <c r="L143" s="47" t="b">
        <v>0</v>
      </c>
      <c r="M143" s="49" t="b">
        <v>0</v>
      </c>
      <c r="N143" s="10">
        <v>3</v>
      </c>
      <c r="O143" s="19">
        <v>1</v>
      </c>
      <c r="P143" s="39">
        <f>IF(L143,N143,O143)*$S$129</f>
        <v>0.14285714285714285</v>
      </c>
      <c r="S143" s="30"/>
    </row>
    <row r="144" spans="2:19" ht="15.5" x14ac:dyDescent="0.35">
      <c r="B144" s="75"/>
      <c r="C144" s="85"/>
      <c r="D144" s="60"/>
      <c r="E144" s="61"/>
      <c r="F144" s="61"/>
      <c r="L144" s="44"/>
      <c r="M144" s="44"/>
      <c r="N144" s="10"/>
      <c r="O144" s="19"/>
      <c r="P144" s="36"/>
      <c r="S144" s="30"/>
    </row>
    <row r="145" spans="2:19" ht="15.5" x14ac:dyDescent="0.35">
      <c r="B145" s="75"/>
      <c r="C145" s="85" t="s">
        <v>39</v>
      </c>
      <c r="D145" s="60" t="s">
        <v>108</v>
      </c>
      <c r="E145" s="61"/>
      <c r="F145" s="61"/>
      <c r="L145" s="47" t="b">
        <v>0</v>
      </c>
      <c r="M145" s="49" t="b">
        <v>0</v>
      </c>
      <c r="N145" s="10">
        <v>3</v>
      </c>
      <c r="O145" s="19">
        <v>1</v>
      </c>
      <c r="P145" s="39">
        <f>IF(L145,N145,O145)*$S$129</f>
        <v>0.14285714285714285</v>
      </c>
      <c r="S145" s="30"/>
    </row>
    <row r="146" spans="2:19" ht="15.5" x14ac:dyDescent="0.35">
      <c r="B146" s="75"/>
      <c r="C146" s="85"/>
      <c r="D146" s="60"/>
      <c r="E146" s="61"/>
      <c r="F146" s="61"/>
      <c r="L146" s="10"/>
      <c r="M146" s="10"/>
      <c r="N146" s="10"/>
      <c r="O146" s="19"/>
      <c r="P146" s="36"/>
      <c r="S146" s="30"/>
    </row>
    <row r="147" spans="2:19" ht="32.25" customHeight="1" thickBot="1" x14ac:dyDescent="0.4">
      <c r="B147" s="74" t="s">
        <v>83</v>
      </c>
      <c r="C147" s="111" t="s">
        <v>109</v>
      </c>
      <c r="D147" s="111"/>
      <c r="E147" s="111"/>
      <c r="F147" s="111"/>
      <c r="L147" s="110" t="b">
        <v>0</v>
      </c>
      <c r="M147" s="110" t="b">
        <v>0</v>
      </c>
      <c r="N147" s="22">
        <v>1</v>
      </c>
      <c r="O147" s="21">
        <v>3</v>
      </c>
      <c r="P147" s="39">
        <f>IF(M147,O147,N147)*$S$129</f>
        <v>0.14285714285714285</v>
      </c>
      <c r="S147" s="30"/>
    </row>
    <row r="148" spans="2:19" ht="15.5" x14ac:dyDescent="0.35">
      <c r="B148" s="75"/>
      <c r="C148" s="89"/>
      <c r="D148" s="60"/>
      <c r="E148" s="61"/>
      <c r="F148" s="61"/>
      <c r="L148" s="50"/>
      <c r="S148" s="30"/>
    </row>
    <row r="149" spans="2:19" ht="15.5" x14ac:dyDescent="0.35">
      <c r="B149" s="90" t="s">
        <v>110</v>
      </c>
      <c r="C149" s="60"/>
      <c r="D149" s="60"/>
      <c r="E149" s="61"/>
      <c r="F149" s="64"/>
      <c r="L149" s="52" t="s">
        <v>111</v>
      </c>
      <c r="O149">
        <v>100</v>
      </c>
      <c r="R149" s="40" t="s">
        <v>112</v>
      </c>
      <c r="S149" s="41">
        <f>S130+S61+S37+S32+S22</f>
        <v>1</v>
      </c>
    </row>
    <row r="150" spans="2:19" x14ac:dyDescent="0.35">
      <c r="B150"/>
      <c r="C150"/>
      <c r="D150"/>
      <c r="E150"/>
      <c r="F150"/>
      <c r="L150" s="52" t="s">
        <v>113</v>
      </c>
      <c r="O150">
        <v>300</v>
      </c>
      <c r="P150" s="53"/>
      <c r="S150" s="30"/>
    </row>
    <row r="151" spans="2:19" ht="15.5" x14ac:dyDescent="0.35">
      <c r="B151" s="59" t="s">
        <v>114</v>
      </c>
      <c r="C151" s="101"/>
      <c r="D151"/>
      <c r="E151"/>
      <c r="F151"/>
      <c r="L151" s="54" t="s">
        <v>115</v>
      </c>
      <c r="M151"/>
      <c r="S151" s="30"/>
    </row>
    <row r="152" spans="2:19" x14ac:dyDescent="0.35">
      <c r="B152" s="102"/>
      <c r="C152" s="101"/>
      <c r="D152"/>
      <c r="E152"/>
      <c r="F152"/>
      <c r="L152" s="52" t="s">
        <v>116</v>
      </c>
      <c r="M152"/>
      <c r="N152" s="1" t="s">
        <v>117</v>
      </c>
      <c r="S152" s="30"/>
    </row>
    <row r="153" spans="2:19" ht="15.5" x14ac:dyDescent="0.35">
      <c r="B153" s="68" t="s">
        <v>118</v>
      </c>
      <c r="C153" s="101"/>
      <c r="D153"/>
      <c r="E153"/>
      <c r="F153"/>
      <c r="L153" s="52" t="s">
        <v>119</v>
      </c>
      <c r="M153"/>
      <c r="N153" s="1" t="s">
        <v>120</v>
      </c>
      <c r="S153" s="30"/>
    </row>
    <row r="154" spans="2:19" ht="15.5" x14ac:dyDescent="0.35">
      <c r="B154" s="60"/>
      <c r="C154" s="101"/>
      <c r="D154"/>
      <c r="E154"/>
      <c r="F154"/>
      <c r="L154" s="52" t="s">
        <v>121</v>
      </c>
      <c r="M154"/>
      <c r="N154" s="1" t="s">
        <v>122</v>
      </c>
      <c r="S154" s="30"/>
    </row>
    <row r="155" spans="2:19" ht="15.5" x14ac:dyDescent="0.35">
      <c r="B155" s="111" t="s">
        <v>123</v>
      </c>
      <c r="C155" s="111"/>
      <c r="D155" s="111"/>
      <c r="E155" s="111"/>
      <c r="F155" s="111"/>
      <c r="G155" s="111"/>
      <c r="H155" s="111"/>
      <c r="I155" s="111"/>
      <c r="J155" s="111"/>
      <c r="L155" s="50"/>
      <c r="S155" s="30"/>
    </row>
    <row r="156" spans="2:19" ht="15" customHeight="1" x14ac:dyDescent="0.35">
      <c r="B156" s="60"/>
      <c r="C156" s="101"/>
      <c r="D156"/>
      <c r="E156"/>
      <c r="F156"/>
      <c r="L156" s="93" t="b">
        <v>1</v>
      </c>
      <c r="M156" s="107" t="s">
        <v>124</v>
      </c>
      <c r="N156" s="107"/>
      <c r="O156" s="107"/>
      <c r="P156" s="107"/>
      <c r="Q156" s="107"/>
      <c r="R156" s="107"/>
      <c r="S156" s="108"/>
    </row>
    <row r="157" spans="2:19" ht="15.5" x14ac:dyDescent="0.35">
      <c r="B157" s="68" t="s">
        <v>125</v>
      </c>
      <c r="C157" s="101"/>
      <c r="D157"/>
      <c r="E157"/>
      <c r="F157"/>
      <c r="L157" s="52"/>
      <c r="M157" s="107"/>
      <c r="N157" s="107"/>
      <c r="O157" s="107"/>
      <c r="P157" s="107"/>
      <c r="Q157" s="107"/>
      <c r="R157" s="107"/>
      <c r="S157" s="108"/>
    </row>
    <row r="158" spans="2:19" ht="15.5" x14ac:dyDescent="0.35">
      <c r="B158" s="68"/>
      <c r="C158" s="101"/>
      <c r="D158"/>
      <c r="E158"/>
      <c r="F158"/>
      <c r="L158" s="52"/>
      <c r="M158" s="107"/>
      <c r="N158" s="107"/>
      <c r="O158" s="107"/>
      <c r="P158" s="107"/>
      <c r="Q158" s="107"/>
      <c r="R158" s="107"/>
      <c r="S158" s="108"/>
    </row>
    <row r="159" spans="2:19" ht="15.5" x14ac:dyDescent="0.35">
      <c r="B159" s="3"/>
      <c r="C159" s="105"/>
      <c r="D159"/>
      <c r="E159"/>
      <c r="F159"/>
      <c r="L159" s="116" t="s">
        <v>126</v>
      </c>
      <c r="M159" s="116"/>
      <c r="N159" s="116"/>
      <c r="O159" s="116"/>
      <c r="P159" s="97">
        <f>S131+S62+S38+S33+S23</f>
        <v>99.999999999999972</v>
      </c>
      <c r="S159" s="30"/>
    </row>
    <row r="160" spans="2:19" ht="15.5" x14ac:dyDescent="0.35">
      <c r="B160" s="3"/>
      <c r="C160" s="104" t="s">
        <v>127</v>
      </c>
      <c r="D160"/>
      <c r="E160"/>
      <c r="F160" s="103"/>
      <c r="L160" s="52"/>
      <c r="M160"/>
      <c r="N160"/>
      <c r="O160"/>
      <c r="P160"/>
      <c r="S160" s="30"/>
    </row>
    <row r="161" spans="2:19" ht="15.5" x14ac:dyDescent="0.35">
      <c r="B161" s="3"/>
      <c r="C161" s="59"/>
      <c r="D161"/>
      <c r="E161"/>
      <c r="F161"/>
      <c r="L161" s="99"/>
      <c r="M161" s="98" t="s">
        <v>128</v>
      </c>
      <c r="N161" s="42" t="str">
        <f>IF(M32,"High",IF(L132,"High",IF(L139,"High",IF(L141,"High",IF(L143,"High",IF(L145,"High",IF(P159&lt;=100,"Low",IF(P159&lt;=200,"Medium","High"))))))))</f>
        <v>Low</v>
      </c>
      <c r="O161"/>
      <c r="P161"/>
      <c r="S161" s="30"/>
    </row>
    <row r="162" spans="2:19" ht="15.5" x14ac:dyDescent="0.35">
      <c r="B162" s="3"/>
      <c r="C162" s="104" t="s">
        <v>5</v>
      </c>
      <c r="D162"/>
      <c r="E162"/>
      <c r="F162" s="103"/>
      <c r="L162" s="50"/>
      <c r="S162" s="30"/>
    </row>
    <row r="163" spans="2:19" ht="15.5" x14ac:dyDescent="0.35">
      <c r="B163" s="3"/>
      <c r="C163" s="59"/>
      <c r="D163"/>
      <c r="E163"/>
      <c r="F163"/>
      <c r="L163" s="50"/>
      <c r="M163" s="4" t="s">
        <v>129</v>
      </c>
      <c r="S163" s="30"/>
    </row>
    <row r="164" spans="2:19" ht="15.5" x14ac:dyDescent="0.35">
      <c r="B164" s="3"/>
      <c r="C164" s="104" t="s">
        <v>130</v>
      </c>
      <c r="D164"/>
      <c r="E164"/>
      <c r="F164" s="103"/>
      <c r="L164" s="50"/>
      <c r="M164" s="4" t="s">
        <v>131</v>
      </c>
      <c r="S164" s="30"/>
    </row>
    <row r="165" spans="2:19" x14ac:dyDescent="0.35">
      <c r="D165"/>
      <c r="E165"/>
      <c r="F165"/>
      <c r="L165" s="50"/>
      <c r="M165" s="4" t="s">
        <v>132</v>
      </c>
      <c r="S165" s="30"/>
    </row>
    <row r="166" spans="2:19" x14ac:dyDescent="0.35">
      <c r="B166" s="24" t="str">
        <f>IF(N161="Low","A",IF(N161="medium","B","C"))</f>
        <v>A</v>
      </c>
      <c r="C166" s="100">
        <f>P159</f>
        <v>99.999999999999972</v>
      </c>
      <c r="D166"/>
      <c r="E166"/>
      <c r="F166"/>
      <c r="L166" s="50"/>
      <c r="S166" s="30"/>
    </row>
    <row r="167" spans="2:19" x14ac:dyDescent="0.35">
      <c r="B167"/>
      <c r="C167"/>
      <c r="D167"/>
      <c r="E167"/>
      <c r="F167"/>
      <c r="L167" s="50"/>
      <c r="S167" s="30"/>
    </row>
    <row r="168" spans="2:19" x14ac:dyDescent="0.35">
      <c r="B168"/>
      <c r="C168"/>
      <c r="D168"/>
      <c r="E168"/>
      <c r="F168"/>
      <c r="L168" s="50"/>
      <c r="S168" s="30"/>
    </row>
    <row r="169" spans="2:19" x14ac:dyDescent="0.35">
      <c r="B169"/>
      <c r="C169"/>
      <c r="D169"/>
      <c r="E169"/>
      <c r="F169"/>
      <c r="L169" s="50"/>
      <c r="S169" s="30"/>
    </row>
    <row r="170" spans="2:19" x14ac:dyDescent="0.35">
      <c r="B170"/>
      <c r="C170"/>
      <c r="D170"/>
      <c r="E170"/>
      <c r="F170"/>
      <c r="L170" s="50"/>
      <c r="S170" s="30"/>
    </row>
    <row r="171" spans="2:19" x14ac:dyDescent="0.35">
      <c r="L171" s="50"/>
      <c r="S171" s="30"/>
    </row>
    <row r="172" spans="2:19" x14ac:dyDescent="0.35">
      <c r="L172" s="50"/>
      <c r="S172" s="30"/>
    </row>
    <row r="173" spans="2:19" x14ac:dyDescent="0.35">
      <c r="L173" s="50"/>
      <c r="S173" s="30"/>
    </row>
    <row r="174" spans="2:19" x14ac:dyDescent="0.35">
      <c r="L174" s="50"/>
      <c r="S174" s="30"/>
    </row>
    <row r="175" spans="2:19" x14ac:dyDescent="0.35">
      <c r="L175" s="50"/>
      <c r="S175" s="30"/>
    </row>
    <row r="176" spans="2:19" x14ac:dyDescent="0.35">
      <c r="L176" s="55"/>
      <c r="M176" s="56"/>
      <c r="N176" s="56"/>
      <c r="O176" s="56"/>
      <c r="P176" s="56"/>
      <c r="Q176" s="16"/>
      <c r="R176" s="16"/>
      <c r="S176" s="31"/>
    </row>
    <row r="180" spans="2:16" x14ac:dyDescent="0.35">
      <c r="M180"/>
      <c r="N180"/>
      <c r="O180"/>
      <c r="P180"/>
    </row>
    <row r="181" spans="2:16" x14ac:dyDescent="0.35">
      <c r="M181"/>
      <c r="N181"/>
      <c r="O181"/>
      <c r="P181"/>
    </row>
    <row r="182" spans="2:16" x14ac:dyDescent="0.35">
      <c r="M182"/>
      <c r="N182"/>
      <c r="O182"/>
      <c r="P182"/>
    </row>
    <row r="183" spans="2:16" x14ac:dyDescent="0.35">
      <c r="M183"/>
      <c r="N183"/>
      <c r="O183"/>
      <c r="P183"/>
    </row>
    <row r="184" spans="2:16" x14ac:dyDescent="0.35">
      <c r="M184"/>
      <c r="N184"/>
      <c r="O184"/>
      <c r="P184"/>
    </row>
    <row r="185" spans="2:16" x14ac:dyDescent="0.35">
      <c r="M185"/>
      <c r="N185"/>
      <c r="O185"/>
      <c r="P185"/>
    </row>
    <row r="186" spans="2:16" x14ac:dyDescent="0.35">
      <c r="B186"/>
      <c r="C186"/>
      <c r="D186"/>
      <c r="E186"/>
      <c r="F186"/>
      <c r="M186"/>
      <c r="N186"/>
      <c r="O186"/>
      <c r="P186"/>
    </row>
    <row r="187" spans="2:16" x14ac:dyDescent="0.35">
      <c r="B187"/>
      <c r="C187"/>
      <c r="D187"/>
      <c r="E187"/>
      <c r="F187"/>
      <c r="M187"/>
      <c r="N187"/>
      <c r="O187"/>
      <c r="P187"/>
    </row>
  </sheetData>
  <sheetProtection selectLockedCells="1"/>
  <mergeCells count="27">
    <mergeCell ref="B155:J155"/>
    <mergeCell ref="L159:O159"/>
    <mergeCell ref="L18:S18"/>
    <mergeCell ref="D89:F89"/>
    <mergeCell ref="C25:F25"/>
    <mergeCell ref="C27:F27"/>
    <mergeCell ref="C28:F28"/>
    <mergeCell ref="C32:F32"/>
    <mergeCell ref="C62:F62"/>
    <mergeCell ref="C73:F73"/>
    <mergeCell ref="D70:F70"/>
    <mergeCell ref="C57:F57"/>
    <mergeCell ref="C52:F52"/>
    <mergeCell ref="C37:F37"/>
    <mergeCell ref="C147:F147"/>
    <mergeCell ref="D94:F94"/>
    <mergeCell ref="D98:F98"/>
    <mergeCell ref="D107:F107"/>
    <mergeCell ref="D105:F105"/>
    <mergeCell ref="B3:J3"/>
    <mergeCell ref="D77:F77"/>
    <mergeCell ref="D83:F83"/>
    <mergeCell ref="D85:F85"/>
    <mergeCell ref="D87:F87"/>
    <mergeCell ref="C22:F22"/>
    <mergeCell ref="C24:F24"/>
    <mergeCell ref="D68:F68"/>
  </mergeCells>
  <conditionalFormatting sqref="N161">
    <cfRule type="containsText" dxfId="2" priority="1" operator="containsText" text="High">
      <formula>NOT(ISERROR(SEARCH("High",N161)))</formula>
    </cfRule>
    <cfRule type="containsText" dxfId="1" priority="2" operator="containsText" text="Medium">
      <formula>NOT(ISERROR(SEARCH("Medium",N161)))</formula>
    </cfRule>
    <cfRule type="containsText" dxfId="0" priority="3" operator="containsText" text="Low">
      <formula>NOT(ISERROR(SEARCH("Low",N161)))</formula>
    </cfRule>
  </conditionalFormatting>
  <pageMargins left="0.95" right="0.95" top="0.75" bottom="0.75" header="0.3" footer="0.3"/>
  <pageSetup scale="79" fitToHeight="1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8</xdr:col>
                    <xdr:colOff>279400</xdr:colOff>
                    <xdr:row>22</xdr:row>
                    <xdr:rowOff>184150</xdr:rowOff>
                  </from>
                  <to>
                    <xdr:col>19</xdr:col>
                    <xdr:colOff>31750</xdr:colOff>
                    <xdr:row>23</xdr:row>
                    <xdr:rowOff>190500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8</xdr:col>
                    <xdr:colOff>266700</xdr:colOff>
                    <xdr:row>26</xdr:row>
                    <xdr:rowOff>12700</xdr:rowOff>
                  </from>
                  <to>
                    <xdr:col>9</xdr:col>
                    <xdr:colOff>469900</xdr:colOff>
                    <xdr:row>26</xdr:row>
                    <xdr:rowOff>203200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6</xdr:col>
                    <xdr:colOff>260350</xdr:colOff>
                    <xdr:row>30</xdr:row>
                    <xdr:rowOff>400050</xdr:rowOff>
                  </from>
                  <to>
                    <xdr:col>8</xdr:col>
                    <xdr:colOff>31750</xdr:colOff>
                    <xdr:row>31</xdr:row>
                    <xdr:rowOff>190500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8</xdr:col>
                    <xdr:colOff>266700</xdr:colOff>
                    <xdr:row>30</xdr:row>
                    <xdr:rowOff>381000</xdr:rowOff>
                  </from>
                  <to>
                    <xdr:col>9</xdr:col>
                    <xdr:colOff>469900</xdr:colOff>
                    <xdr:row>31</xdr:row>
                    <xdr:rowOff>190500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8</xdr:col>
                    <xdr:colOff>266700</xdr:colOff>
                    <xdr:row>37</xdr:row>
                    <xdr:rowOff>184150</xdr:rowOff>
                  </from>
                  <to>
                    <xdr:col>10</xdr:col>
                    <xdr:colOff>0</xdr:colOff>
                    <xdr:row>38</xdr:row>
                    <xdr:rowOff>190500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8</xdr:col>
                    <xdr:colOff>279400</xdr:colOff>
                    <xdr:row>39</xdr:row>
                    <xdr:rowOff>184150</xdr:rowOff>
                  </from>
                  <to>
                    <xdr:col>9</xdr:col>
                    <xdr:colOff>469900</xdr:colOff>
                    <xdr:row>40</xdr:row>
                    <xdr:rowOff>190500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8</xdr:col>
                    <xdr:colOff>279400</xdr:colOff>
                    <xdr:row>41</xdr:row>
                    <xdr:rowOff>171450</xdr:rowOff>
                  </from>
                  <to>
                    <xdr:col>9</xdr:col>
                    <xdr:colOff>469900</xdr:colOff>
                    <xdr:row>42</xdr:row>
                    <xdr:rowOff>184150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8</xdr:col>
                    <xdr:colOff>266700</xdr:colOff>
                    <xdr:row>43</xdr:row>
                    <xdr:rowOff>184150</xdr:rowOff>
                  </from>
                  <to>
                    <xdr:col>19</xdr:col>
                    <xdr:colOff>12700</xdr:colOff>
                    <xdr:row>44</xdr:row>
                    <xdr:rowOff>190500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8</xdr:col>
                    <xdr:colOff>266700</xdr:colOff>
                    <xdr:row>45</xdr:row>
                    <xdr:rowOff>184150</xdr:rowOff>
                  </from>
                  <to>
                    <xdr:col>10</xdr:col>
                    <xdr:colOff>0</xdr:colOff>
                    <xdr:row>46</xdr:row>
                    <xdr:rowOff>190500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8</xdr:col>
                    <xdr:colOff>279400</xdr:colOff>
                    <xdr:row>47</xdr:row>
                    <xdr:rowOff>184150</xdr:rowOff>
                  </from>
                  <to>
                    <xdr:col>9</xdr:col>
                    <xdr:colOff>469900</xdr:colOff>
                    <xdr:row>48</xdr:row>
                    <xdr:rowOff>190500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8</xdr:col>
                    <xdr:colOff>266700</xdr:colOff>
                    <xdr:row>49</xdr:row>
                    <xdr:rowOff>190500</xdr:rowOff>
                  </from>
                  <to>
                    <xdr:col>10</xdr:col>
                    <xdr:colOff>0</xdr:colOff>
                    <xdr:row>51</xdr:row>
                    <xdr:rowOff>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6</xdr:col>
                    <xdr:colOff>260350</xdr:colOff>
                    <xdr:row>38</xdr:row>
                    <xdr:rowOff>0</xdr:rowOff>
                  </from>
                  <to>
                    <xdr:col>7</xdr:col>
                    <xdr:colOff>469900</xdr:colOff>
                    <xdr:row>38</xdr:row>
                    <xdr:rowOff>190500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6</xdr:col>
                    <xdr:colOff>260350</xdr:colOff>
                    <xdr:row>40</xdr:row>
                    <xdr:rowOff>0</xdr:rowOff>
                  </from>
                  <to>
                    <xdr:col>7</xdr:col>
                    <xdr:colOff>457200</xdr:colOff>
                    <xdr:row>40</xdr:row>
                    <xdr:rowOff>190500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6</xdr:col>
                    <xdr:colOff>260350</xdr:colOff>
                    <xdr:row>44</xdr:row>
                    <xdr:rowOff>0</xdr:rowOff>
                  </from>
                  <to>
                    <xdr:col>7</xdr:col>
                    <xdr:colOff>457200</xdr:colOff>
                    <xdr:row>44</xdr:row>
                    <xdr:rowOff>190500</xdr:rowOff>
                  </to>
                </anchor>
              </controlPr>
            </control>
          </mc:Choice>
        </mc:AlternateContent>
        <mc:AlternateContent xmlns:mc="http://schemas.openxmlformats.org/markup-compatibility/2006">
          <mc:Choice Requires="x14">
            <control shapeId="1058" r:id="rId18" name="Check Box 34">
              <controlPr defaultSize="0" autoFill="0" autoLine="0" autoPict="0">
                <anchor moveWithCells="1">
                  <from>
                    <xdr:col>6</xdr:col>
                    <xdr:colOff>260350</xdr:colOff>
                    <xdr:row>48</xdr:row>
                    <xdr:rowOff>0</xdr:rowOff>
                  </from>
                  <to>
                    <xdr:col>7</xdr:col>
                    <xdr:colOff>457200</xdr:colOff>
                    <xdr:row>48</xdr:row>
                    <xdr:rowOff>190500</xdr:rowOff>
                  </to>
                </anchor>
              </controlPr>
            </control>
          </mc:Choice>
        </mc:AlternateContent>
        <mc:AlternateContent xmlns:mc="http://schemas.openxmlformats.org/markup-compatibility/2006">
          <mc:Choice Requires="x14">
            <control shapeId="1059" r:id="rId19" name="Check Box 35">
              <controlPr defaultSize="0" autoFill="0" autoLine="0" autoPict="0">
                <anchor moveWithCells="1">
                  <from>
                    <xdr:col>6</xdr:col>
                    <xdr:colOff>266700</xdr:colOff>
                    <xdr:row>41</xdr:row>
                    <xdr:rowOff>190500</xdr:rowOff>
                  </from>
                  <to>
                    <xdr:col>7</xdr:col>
                    <xdr:colOff>457200</xdr:colOff>
                    <xdr:row>42</xdr:row>
                    <xdr:rowOff>184150</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6</xdr:col>
                    <xdr:colOff>260350</xdr:colOff>
                    <xdr:row>46</xdr:row>
                    <xdr:rowOff>12700</xdr:rowOff>
                  </from>
                  <to>
                    <xdr:col>7</xdr:col>
                    <xdr:colOff>469900</xdr:colOff>
                    <xdr:row>47</xdr:row>
                    <xdr:rowOff>0</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6</xdr:col>
                    <xdr:colOff>260350</xdr:colOff>
                    <xdr:row>50</xdr:row>
                    <xdr:rowOff>12700</xdr:rowOff>
                  </from>
                  <to>
                    <xdr:col>7</xdr:col>
                    <xdr:colOff>469900</xdr:colOff>
                    <xdr:row>51</xdr:row>
                    <xdr:rowOff>0</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6</xdr:col>
                    <xdr:colOff>260350</xdr:colOff>
                    <xdr:row>52</xdr:row>
                    <xdr:rowOff>0</xdr:rowOff>
                  </from>
                  <to>
                    <xdr:col>7</xdr:col>
                    <xdr:colOff>469900</xdr:colOff>
                    <xdr:row>52</xdr:row>
                    <xdr:rowOff>190500</xdr:rowOff>
                  </to>
                </anchor>
              </controlPr>
            </control>
          </mc:Choice>
        </mc:AlternateContent>
        <mc:AlternateContent xmlns:mc="http://schemas.openxmlformats.org/markup-compatibility/2006">
          <mc:Choice Requires="x14">
            <control shapeId="1063" r:id="rId23" name="Check Box 39">
              <controlPr defaultSize="0" autoFill="0" autoLine="0" autoPict="0">
                <anchor moveWithCells="1">
                  <from>
                    <xdr:col>6</xdr:col>
                    <xdr:colOff>260350</xdr:colOff>
                    <xdr:row>54</xdr:row>
                    <xdr:rowOff>12700</xdr:rowOff>
                  </from>
                  <to>
                    <xdr:col>7</xdr:col>
                    <xdr:colOff>469900</xdr:colOff>
                    <xdr:row>55</xdr:row>
                    <xdr:rowOff>0</xdr:rowOff>
                  </to>
                </anchor>
              </controlPr>
            </control>
          </mc:Choice>
        </mc:AlternateContent>
        <mc:AlternateContent xmlns:mc="http://schemas.openxmlformats.org/markup-compatibility/2006">
          <mc:Choice Requires="x14">
            <control shapeId="1064" r:id="rId24" name="Check Box 40">
              <controlPr defaultSize="0" autoFill="0" autoLine="0" autoPict="0">
                <anchor moveWithCells="1">
                  <from>
                    <xdr:col>6</xdr:col>
                    <xdr:colOff>260350</xdr:colOff>
                    <xdr:row>56</xdr:row>
                    <xdr:rowOff>19050</xdr:rowOff>
                  </from>
                  <to>
                    <xdr:col>7</xdr:col>
                    <xdr:colOff>469900</xdr:colOff>
                    <xdr:row>57</xdr:row>
                    <xdr:rowOff>19050</xdr:rowOff>
                  </to>
                </anchor>
              </controlPr>
            </control>
          </mc:Choice>
        </mc:AlternateContent>
        <mc:AlternateContent xmlns:mc="http://schemas.openxmlformats.org/markup-compatibility/2006">
          <mc:Choice Requires="x14">
            <control shapeId="1065" r:id="rId25" name="Check Box 41">
              <controlPr defaultSize="0" autoFill="0" autoLine="0" autoPict="0">
                <anchor moveWithCells="1">
                  <from>
                    <xdr:col>8</xdr:col>
                    <xdr:colOff>266700</xdr:colOff>
                    <xdr:row>52</xdr:row>
                    <xdr:rowOff>0</xdr:rowOff>
                  </from>
                  <to>
                    <xdr:col>10</xdr:col>
                    <xdr:colOff>0</xdr:colOff>
                    <xdr:row>53</xdr:row>
                    <xdr:rowOff>12700</xdr:rowOff>
                  </to>
                </anchor>
              </controlPr>
            </control>
          </mc:Choice>
        </mc:AlternateContent>
        <mc:AlternateContent xmlns:mc="http://schemas.openxmlformats.org/markup-compatibility/2006">
          <mc:Choice Requires="x14">
            <control shapeId="1066" r:id="rId26" name="Check Box 42">
              <controlPr defaultSize="0" autoFill="0" autoLine="0" autoPict="0">
                <anchor moveWithCells="1">
                  <from>
                    <xdr:col>8</xdr:col>
                    <xdr:colOff>279400</xdr:colOff>
                    <xdr:row>54</xdr:row>
                    <xdr:rowOff>0</xdr:rowOff>
                  </from>
                  <to>
                    <xdr:col>9</xdr:col>
                    <xdr:colOff>469900</xdr:colOff>
                    <xdr:row>55</xdr:row>
                    <xdr:rowOff>12700</xdr:rowOff>
                  </to>
                </anchor>
              </controlPr>
            </control>
          </mc:Choice>
        </mc:AlternateContent>
        <mc:AlternateContent xmlns:mc="http://schemas.openxmlformats.org/markup-compatibility/2006">
          <mc:Choice Requires="x14">
            <control shapeId="1067" r:id="rId27" name="Check Box 43">
              <controlPr defaultSize="0" autoFill="0" autoLine="0" autoPict="0">
                <anchor moveWithCells="1">
                  <from>
                    <xdr:col>8</xdr:col>
                    <xdr:colOff>279400</xdr:colOff>
                    <xdr:row>56</xdr:row>
                    <xdr:rowOff>19050</xdr:rowOff>
                  </from>
                  <to>
                    <xdr:col>9</xdr:col>
                    <xdr:colOff>469900</xdr:colOff>
                    <xdr:row>57</xdr:row>
                    <xdr:rowOff>19050</xdr:rowOff>
                  </to>
                </anchor>
              </controlPr>
            </control>
          </mc:Choice>
        </mc:AlternateContent>
        <mc:AlternateContent xmlns:mc="http://schemas.openxmlformats.org/markup-compatibility/2006">
          <mc:Choice Requires="x14">
            <control shapeId="1068" r:id="rId28" name="Check Box 44">
              <controlPr defaultSize="0" autoFill="0" autoLine="0" autoPict="0">
                <anchor moveWithCells="1">
                  <from>
                    <xdr:col>6</xdr:col>
                    <xdr:colOff>260350</xdr:colOff>
                    <xdr:row>61</xdr:row>
                    <xdr:rowOff>12700</xdr:rowOff>
                  </from>
                  <to>
                    <xdr:col>7</xdr:col>
                    <xdr:colOff>457200</xdr:colOff>
                    <xdr:row>62</xdr:row>
                    <xdr:rowOff>0</xdr:rowOff>
                  </to>
                </anchor>
              </controlPr>
            </control>
          </mc:Choice>
        </mc:AlternateContent>
        <mc:AlternateContent xmlns:mc="http://schemas.openxmlformats.org/markup-compatibility/2006">
          <mc:Choice Requires="x14">
            <control shapeId="1070" r:id="rId29" name="Check Box 46">
              <controlPr defaultSize="0" autoFill="0" autoLine="0" autoPict="0">
                <anchor moveWithCells="1">
                  <from>
                    <xdr:col>6</xdr:col>
                    <xdr:colOff>260350</xdr:colOff>
                    <xdr:row>63</xdr:row>
                    <xdr:rowOff>12700</xdr:rowOff>
                  </from>
                  <to>
                    <xdr:col>7</xdr:col>
                    <xdr:colOff>457200</xdr:colOff>
                    <xdr:row>63</xdr:row>
                    <xdr:rowOff>190500</xdr:rowOff>
                  </to>
                </anchor>
              </controlPr>
            </control>
          </mc:Choice>
        </mc:AlternateContent>
        <mc:AlternateContent xmlns:mc="http://schemas.openxmlformats.org/markup-compatibility/2006">
          <mc:Choice Requires="x14">
            <control shapeId="1071" r:id="rId30" name="Check Box 47">
              <controlPr defaultSize="0" autoFill="0" autoLine="0" autoPict="0">
                <anchor moveWithCells="1">
                  <from>
                    <xdr:col>6</xdr:col>
                    <xdr:colOff>260350</xdr:colOff>
                    <xdr:row>65</xdr:row>
                    <xdr:rowOff>12700</xdr:rowOff>
                  </from>
                  <to>
                    <xdr:col>7</xdr:col>
                    <xdr:colOff>457200</xdr:colOff>
                    <xdr:row>65</xdr:row>
                    <xdr:rowOff>190500</xdr:rowOff>
                  </to>
                </anchor>
              </controlPr>
            </control>
          </mc:Choice>
        </mc:AlternateContent>
        <mc:AlternateContent xmlns:mc="http://schemas.openxmlformats.org/markup-compatibility/2006">
          <mc:Choice Requires="x14">
            <control shapeId="1073" r:id="rId31" name="Check Box 49">
              <controlPr defaultSize="0" autoFill="0" autoLine="0" autoPict="0">
                <anchor moveWithCells="1">
                  <from>
                    <xdr:col>7</xdr:col>
                    <xdr:colOff>0</xdr:colOff>
                    <xdr:row>67</xdr:row>
                    <xdr:rowOff>12700</xdr:rowOff>
                  </from>
                  <to>
                    <xdr:col>7</xdr:col>
                    <xdr:colOff>469900</xdr:colOff>
                    <xdr:row>68</xdr:row>
                    <xdr:rowOff>0</xdr:rowOff>
                  </to>
                </anchor>
              </controlPr>
            </control>
          </mc:Choice>
        </mc:AlternateContent>
        <mc:AlternateContent xmlns:mc="http://schemas.openxmlformats.org/markup-compatibility/2006">
          <mc:Choice Requires="x14">
            <control shapeId="1075" r:id="rId32" name="Check Box 51">
              <controlPr defaultSize="0" autoFill="0" autoLine="0" autoPict="0">
                <anchor moveWithCells="1">
                  <from>
                    <xdr:col>8</xdr:col>
                    <xdr:colOff>279400</xdr:colOff>
                    <xdr:row>61</xdr:row>
                    <xdr:rowOff>0</xdr:rowOff>
                  </from>
                  <to>
                    <xdr:col>9</xdr:col>
                    <xdr:colOff>469900</xdr:colOff>
                    <xdr:row>62</xdr:row>
                    <xdr:rowOff>0</xdr:rowOff>
                  </to>
                </anchor>
              </controlPr>
            </control>
          </mc:Choice>
        </mc:AlternateContent>
        <mc:AlternateContent xmlns:mc="http://schemas.openxmlformats.org/markup-compatibility/2006">
          <mc:Choice Requires="x14">
            <control shapeId="1076" r:id="rId33" name="Check Box 52">
              <controlPr defaultSize="0" autoFill="0" autoLine="0" autoPict="0">
                <anchor moveWithCells="1">
                  <from>
                    <xdr:col>8</xdr:col>
                    <xdr:colOff>266700</xdr:colOff>
                    <xdr:row>63</xdr:row>
                    <xdr:rowOff>0</xdr:rowOff>
                  </from>
                  <to>
                    <xdr:col>10</xdr:col>
                    <xdr:colOff>0</xdr:colOff>
                    <xdr:row>63</xdr:row>
                    <xdr:rowOff>190500</xdr:rowOff>
                  </to>
                </anchor>
              </controlPr>
            </control>
          </mc:Choice>
        </mc:AlternateContent>
        <mc:AlternateContent xmlns:mc="http://schemas.openxmlformats.org/markup-compatibility/2006">
          <mc:Choice Requires="x14">
            <control shapeId="1078" r:id="rId34" name="Check Box 54">
              <controlPr defaultSize="0" autoFill="0" autoLine="0" autoPict="0">
                <anchor moveWithCells="1">
                  <from>
                    <xdr:col>8</xdr:col>
                    <xdr:colOff>266700</xdr:colOff>
                    <xdr:row>65</xdr:row>
                    <xdr:rowOff>0</xdr:rowOff>
                  </from>
                  <to>
                    <xdr:col>10</xdr:col>
                    <xdr:colOff>0</xdr:colOff>
                    <xdr:row>65</xdr:row>
                    <xdr:rowOff>190500</xdr:rowOff>
                  </to>
                </anchor>
              </controlPr>
            </control>
          </mc:Choice>
        </mc:AlternateContent>
        <mc:AlternateContent xmlns:mc="http://schemas.openxmlformats.org/markup-compatibility/2006">
          <mc:Choice Requires="x14">
            <control shapeId="1079" r:id="rId35" name="Check Box 55">
              <controlPr defaultSize="0" autoFill="0" autoLine="0" autoPict="0">
                <anchor moveWithCells="1">
                  <from>
                    <xdr:col>9</xdr:col>
                    <xdr:colOff>0</xdr:colOff>
                    <xdr:row>66</xdr:row>
                    <xdr:rowOff>190500</xdr:rowOff>
                  </from>
                  <to>
                    <xdr:col>9</xdr:col>
                    <xdr:colOff>469900</xdr:colOff>
                    <xdr:row>68</xdr:row>
                    <xdr:rowOff>12700</xdr:rowOff>
                  </to>
                </anchor>
              </controlPr>
            </control>
          </mc:Choice>
        </mc:AlternateContent>
        <mc:AlternateContent xmlns:mc="http://schemas.openxmlformats.org/markup-compatibility/2006">
          <mc:Choice Requires="x14">
            <control shapeId="1081" r:id="rId36" name="Check Box 57">
              <controlPr defaultSize="0" autoFill="0" autoLine="0" autoPict="0">
                <anchor moveWithCells="1">
                  <from>
                    <xdr:col>6</xdr:col>
                    <xdr:colOff>260350</xdr:colOff>
                    <xdr:row>69</xdr:row>
                    <xdr:rowOff>12700</xdr:rowOff>
                  </from>
                  <to>
                    <xdr:col>7</xdr:col>
                    <xdr:colOff>457200</xdr:colOff>
                    <xdr:row>70</xdr:row>
                    <xdr:rowOff>0</xdr:rowOff>
                  </to>
                </anchor>
              </controlPr>
            </control>
          </mc:Choice>
        </mc:AlternateContent>
        <mc:AlternateContent xmlns:mc="http://schemas.openxmlformats.org/markup-compatibility/2006">
          <mc:Choice Requires="x14">
            <control shapeId="1082" r:id="rId37" name="Check Box 58">
              <controlPr defaultSize="0" autoFill="0" autoLine="0" autoPict="0">
                <anchor moveWithCells="1">
                  <from>
                    <xdr:col>8</xdr:col>
                    <xdr:colOff>279400</xdr:colOff>
                    <xdr:row>68</xdr:row>
                    <xdr:rowOff>190500</xdr:rowOff>
                  </from>
                  <to>
                    <xdr:col>9</xdr:col>
                    <xdr:colOff>469900</xdr:colOff>
                    <xdr:row>70</xdr:row>
                    <xdr:rowOff>0</xdr:rowOff>
                  </to>
                </anchor>
              </controlPr>
            </control>
          </mc:Choice>
        </mc:AlternateContent>
        <mc:AlternateContent xmlns:mc="http://schemas.openxmlformats.org/markup-compatibility/2006">
          <mc:Choice Requires="x14">
            <control shapeId="1083" r:id="rId38" name="Check Box 59">
              <controlPr defaultSize="0" autoFill="0" autoLine="0" autoPict="0">
                <anchor moveWithCells="1">
                  <from>
                    <xdr:col>7</xdr:col>
                    <xdr:colOff>0</xdr:colOff>
                    <xdr:row>72</xdr:row>
                    <xdr:rowOff>12700</xdr:rowOff>
                  </from>
                  <to>
                    <xdr:col>7</xdr:col>
                    <xdr:colOff>469900</xdr:colOff>
                    <xdr:row>72</xdr:row>
                    <xdr:rowOff>190500</xdr:rowOff>
                  </to>
                </anchor>
              </controlPr>
            </control>
          </mc:Choice>
        </mc:AlternateContent>
        <mc:AlternateContent xmlns:mc="http://schemas.openxmlformats.org/markup-compatibility/2006">
          <mc:Choice Requires="x14">
            <control shapeId="1085" r:id="rId39" name="Check Box 61">
              <controlPr defaultSize="0" autoFill="0" autoLine="0" autoPict="0">
                <anchor moveWithCells="1">
                  <from>
                    <xdr:col>6</xdr:col>
                    <xdr:colOff>260350</xdr:colOff>
                    <xdr:row>75</xdr:row>
                    <xdr:rowOff>12700</xdr:rowOff>
                  </from>
                  <to>
                    <xdr:col>7</xdr:col>
                    <xdr:colOff>469900</xdr:colOff>
                    <xdr:row>76</xdr:row>
                    <xdr:rowOff>0</xdr:rowOff>
                  </to>
                </anchor>
              </controlPr>
            </control>
          </mc:Choice>
        </mc:AlternateContent>
        <mc:AlternateContent xmlns:mc="http://schemas.openxmlformats.org/markup-compatibility/2006">
          <mc:Choice Requires="x14">
            <control shapeId="1086" r:id="rId40" name="Check Box 62">
              <controlPr defaultSize="0" autoFill="0" autoLine="0" autoPict="0">
                <anchor moveWithCells="1">
                  <from>
                    <xdr:col>6</xdr:col>
                    <xdr:colOff>260350</xdr:colOff>
                    <xdr:row>76</xdr:row>
                    <xdr:rowOff>12700</xdr:rowOff>
                  </from>
                  <to>
                    <xdr:col>7</xdr:col>
                    <xdr:colOff>457200</xdr:colOff>
                    <xdr:row>77</xdr:row>
                    <xdr:rowOff>0</xdr:rowOff>
                  </to>
                </anchor>
              </controlPr>
            </control>
          </mc:Choice>
        </mc:AlternateContent>
        <mc:AlternateContent xmlns:mc="http://schemas.openxmlformats.org/markup-compatibility/2006">
          <mc:Choice Requires="x14">
            <control shapeId="1089" r:id="rId41" name="Check Box 65">
              <controlPr defaultSize="0" autoFill="0" autoLine="0" autoPict="0">
                <anchor moveWithCells="1">
                  <from>
                    <xdr:col>6</xdr:col>
                    <xdr:colOff>260350</xdr:colOff>
                    <xdr:row>82</xdr:row>
                    <xdr:rowOff>19050</xdr:rowOff>
                  </from>
                  <to>
                    <xdr:col>7</xdr:col>
                    <xdr:colOff>469900</xdr:colOff>
                    <xdr:row>83</xdr:row>
                    <xdr:rowOff>0</xdr:rowOff>
                  </to>
                </anchor>
              </controlPr>
            </control>
          </mc:Choice>
        </mc:AlternateContent>
        <mc:AlternateContent xmlns:mc="http://schemas.openxmlformats.org/markup-compatibility/2006">
          <mc:Choice Requires="x14">
            <control shapeId="1090" r:id="rId42" name="Check Box 66">
              <controlPr defaultSize="0" autoFill="0" autoLine="0" autoPict="0">
                <anchor moveWithCells="1">
                  <from>
                    <xdr:col>7</xdr:col>
                    <xdr:colOff>0</xdr:colOff>
                    <xdr:row>84</xdr:row>
                    <xdr:rowOff>12700</xdr:rowOff>
                  </from>
                  <to>
                    <xdr:col>7</xdr:col>
                    <xdr:colOff>469900</xdr:colOff>
                    <xdr:row>85</xdr:row>
                    <xdr:rowOff>0</xdr:rowOff>
                  </to>
                </anchor>
              </controlPr>
            </control>
          </mc:Choice>
        </mc:AlternateContent>
        <mc:AlternateContent xmlns:mc="http://schemas.openxmlformats.org/markup-compatibility/2006">
          <mc:Choice Requires="x14">
            <control shapeId="1092" r:id="rId43" name="Check Box 68">
              <controlPr defaultSize="0" autoFill="0" autoLine="0" autoPict="0">
                <anchor moveWithCells="1">
                  <from>
                    <xdr:col>6</xdr:col>
                    <xdr:colOff>260350</xdr:colOff>
                    <xdr:row>86</xdr:row>
                    <xdr:rowOff>12700</xdr:rowOff>
                  </from>
                  <to>
                    <xdr:col>7</xdr:col>
                    <xdr:colOff>457200</xdr:colOff>
                    <xdr:row>86</xdr:row>
                    <xdr:rowOff>190500</xdr:rowOff>
                  </to>
                </anchor>
              </controlPr>
            </control>
          </mc:Choice>
        </mc:AlternateContent>
        <mc:AlternateContent xmlns:mc="http://schemas.openxmlformats.org/markup-compatibility/2006">
          <mc:Choice Requires="x14">
            <control shapeId="1093" r:id="rId44" name="Check Box 69">
              <controlPr defaultSize="0" autoFill="0" autoLine="0" autoPict="0">
                <anchor moveWithCells="1">
                  <from>
                    <xdr:col>7</xdr:col>
                    <xdr:colOff>0</xdr:colOff>
                    <xdr:row>88</xdr:row>
                    <xdr:rowOff>12700</xdr:rowOff>
                  </from>
                  <to>
                    <xdr:col>7</xdr:col>
                    <xdr:colOff>457200</xdr:colOff>
                    <xdr:row>89</xdr:row>
                    <xdr:rowOff>0</xdr:rowOff>
                  </to>
                </anchor>
              </controlPr>
            </control>
          </mc:Choice>
        </mc:AlternateContent>
        <mc:AlternateContent xmlns:mc="http://schemas.openxmlformats.org/markup-compatibility/2006">
          <mc:Choice Requires="x14">
            <control shapeId="1094" r:id="rId45" name="Check Box 70">
              <controlPr defaultSize="0" autoFill="0" autoLine="0" autoPict="0">
                <anchor moveWithCells="1">
                  <from>
                    <xdr:col>6</xdr:col>
                    <xdr:colOff>260350</xdr:colOff>
                    <xdr:row>90</xdr:row>
                    <xdr:rowOff>12700</xdr:rowOff>
                  </from>
                  <to>
                    <xdr:col>7</xdr:col>
                    <xdr:colOff>457200</xdr:colOff>
                    <xdr:row>91</xdr:row>
                    <xdr:rowOff>0</xdr:rowOff>
                  </to>
                </anchor>
              </controlPr>
            </control>
          </mc:Choice>
        </mc:AlternateContent>
        <mc:AlternateContent xmlns:mc="http://schemas.openxmlformats.org/markup-compatibility/2006">
          <mc:Choice Requires="x14">
            <control shapeId="1096" r:id="rId46" name="Check Box 72">
              <controlPr defaultSize="0" autoFill="0" autoLine="0" autoPict="0">
                <anchor moveWithCells="1">
                  <from>
                    <xdr:col>6</xdr:col>
                    <xdr:colOff>260350</xdr:colOff>
                    <xdr:row>93</xdr:row>
                    <xdr:rowOff>12700</xdr:rowOff>
                  </from>
                  <to>
                    <xdr:col>7</xdr:col>
                    <xdr:colOff>469900</xdr:colOff>
                    <xdr:row>94</xdr:row>
                    <xdr:rowOff>0</xdr:rowOff>
                  </to>
                </anchor>
              </controlPr>
            </control>
          </mc:Choice>
        </mc:AlternateContent>
        <mc:AlternateContent xmlns:mc="http://schemas.openxmlformats.org/markup-compatibility/2006">
          <mc:Choice Requires="x14">
            <control shapeId="1097" r:id="rId47" name="Check Box 73">
              <controlPr defaultSize="0" autoFill="0" autoLine="0" autoPict="0">
                <anchor moveWithCells="1">
                  <from>
                    <xdr:col>6</xdr:col>
                    <xdr:colOff>260350</xdr:colOff>
                    <xdr:row>95</xdr:row>
                    <xdr:rowOff>12700</xdr:rowOff>
                  </from>
                  <to>
                    <xdr:col>7</xdr:col>
                    <xdr:colOff>457200</xdr:colOff>
                    <xdr:row>96</xdr:row>
                    <xdr:rowOff>0</xdr:rowOff>
                  </to>
                </anchor>
              </controlPr>
            </control>
          </mc:Choice>
        </mc:AlternateContent>
        <mc:AlternateContent xmlns:mc="http://schemas.openxmlformats.org/markup-compatibility/2006">
          <mc:Choice Requires="x14">
            <control shapeId="1099" r:id="rId48" name="Check Box 75">
              <controlPr defaultSize="0" autoFill="0" autoLine="0" autoPict="0">
                <anchor moveWithCells="1">
                  <from>
                    <xdr:col>7</xdr:col>
                    <xdr:colOff>0</xdr:colOff>
                    <xdr:row>97</xdr:row>
                    <xdr:rowOff>12700</xdr:rowOff>
                  </from>
                  <to>
                    <xdr:col>7</xdr:col>
                    <xdr:colOff>469900</xdr:colOff>
                    <xdr:row>98</xdr:row>
                    <xdr:rowOff>0</xdr:rowOff>
                  </to>
                </anchor>
              </controlPr>
            </control>
          </mc:Choice>
        </mc:AlternateContent>
        <mc:AlternateContent xmlns:mc="http://schemas.openxmlformats.org/markup-compatibility/2006">
          <mc:Choice Requires="x14">
            <control shapeId="1100" r:id="rId49" name="Check Box 76">
              <controlPr defaultSize="0" autoFill="0" autoLine="0" autoPict="0">
                <anchor moveWithCells="1">
                  <from>
                    <xdr:col>6</xdr:col>
                    <xdr:colOff>260350</xdr:colOff>
                    <xdr:row>99</xdr:row>
                    <xdr:rowOff>12700</xdr:rowOff>
                  </from>
                  <to>
                    <xdr:col>7</xdr:col>
                    <xdr:colOff>469900</xdr:colOff>
                    <xdr:row>100</xdr:row>
                    <xdr:rowOff>0</xdr:rowOff>
                  </to>
                </anchor>
              </controlPr>
            </control>
          </mc:Choice>
        </mc:AlternateContent>
        <mc:AlternateContent xmlns:mc="http://schemas.openxmlformats.org/markup-compatibility/2006">
          <mc:Choice Requires="x14">
            <control shapeId="1101" r:id="rId50" name="Check Box 77">
              <controlPr defaultSize="0" autoFill="0" autoLine="0" autoPict="0">
                <anchor moveWithCells="1">
                  <from>
                    <xdr:col>6</xdr:col>
                    <xdr:colOff>260350</xdr:colOff>
                    <xdr:row>102</xdr:row>
                    <xdr:rowOff>19050</xdr:rowOff>
                  </from>
                  <to>
                    <xdr:col>7</xdr:col>
                    <xdr:colOff>469900</xdr:colOff>
                    <xdr:row>103</xdr:row>
                    <xdr:rowOff>12700</xdr:rowOff>
                  </to>
                </anchor>
              </controlPr>
            </control>
          </mc:Choice>
        </mc:AlternateContent>
        <mc:AlternateContent xmlns:mc="http://schemas.openxmlformats.org/markup-compatibility/2006">
          <mc:Choice Requires="x14">
            <control shapeId="1102" r:id="rId51" name="Check Box 78">
              <controlPr defaultSize="0" autoFill="0" autoLine="0" autoPict="0">
                <anchor moveWithCells="1">
                  <from>
                    <xdr:col>6</xdr:col>
                    <xdr:colOff>260350</xdr:colOff>
                    <xdr:row>104</xdr:row>
                    <xdr:rowOff>12700</xdr:rowOff>
                  </from>
                  <to>
                    <xdr:col>7</xdr:col>
                    <xdr:colOff>469900</xdr:colOff>
                    <xdr:row>105</xdr:row>
                    <xdr:rowOff>0</xdr:rowOff>
                  </to>
                </anchor>
              </controlPr>
            </control>
          </mc:Choice>
        </mc:AlternateContent>
        <mc:AlternateContent xmlns:mc="http://schemas.openxmlformats.org/markup-compatibility/2006">
          <mc:Choice Requires="x14">
            <control shapeId="1103" r:id="rId52" name="Check Box 79">
              <controlPr defaultSize="0" autoFill="0" autoLine="0" autoPict="0">
                <anchor moveWithCells="1">
                  <from>
                    <xdr:col>7</xdr:col>
                    <xdr:colOff>0</xdr:colOff>
                    <xdr:row>106</xdr:row>
                    <xdr:rowOff>12700</xdr:rowOff>
                  </from>
                  <to>
                    <xdr:col>7</xdr:col>
                    <xdr:colOff>469900</xdr:colOff>
                    <xdr:row>107</xdr:row>
                    <xdr:rowOff>0</xdr:rowOff>
                  </to>
                </anchor>
              </controlPr>
            </control>
          </mc:Choice>
        </mc:AlternateContent>
        <mc:AlternateContent xmlns:mc="http://schemas.openxmlformats.org/markup-compatibility/2006">
          <mc:Choice Requires="x14">
            <control shapeId="1104" r:id="rId53" name="Check Box 80">
              <controlPr defaultSize="0" autoFill="0" autoLine="0" autoPict="0">
                <anchor moveWithCells="1">
                  <from>
                    <xdr:col>6</xdr:col>
                    <xdr:colOff>260350</xdr:colOff>
                    <xdr:row>108</xdr:row>
                    <xdr:rowOff>12700</xdr:rowOff>
                  </from>
                  <to>
                    <xdr:col>7</xdr:col>
                    <xdr:colOff>469900</xdr:colOff>
                    <xdr:row>109</xdr:row>
                    <xdr:rowOff>0</xdr:rowOff>
                  </to>
                </anchor>
              </controlPr>
            </control>
          </mc:Choice>
        </mc:AlternateContent>
        <mc:AlternateContent xmlns:mc="http://schemas.openxmlformats.org/markup-compatibility/2006">
          <mc:Choice Requires="x14">
            <control shapeId="1106" r:id="rId54" name="Check Box 82">
              <controlPr defaultSize="0" autoFill="0" autoLine="0" autoPict="0">
                <anchor moveWithCells="1">
                  <from>
                    <xdr:col>6</xdr:col>
                    <xdr:colOff>260350</xdr:colOff>
                    <xdr:row>113</xdr:row>
                    <xdr:rowOff>12700</xdr:rowOff>
                  </from>
                  <to>
                    <xdr:col>7</xdr:col>
                    <xdr:colOff>457200</xdr:colOff>
                    <xdr:row>114</xdr:row>
                    <xdr:rowOff>0</xdr:rowOff>
                  </to>
                </anchor>
              </controlPr>
            </control>
          </mc:Choice>
        </mc:AlternateContent>
        <mc:AlternateContent xmlns:mc="http://schemas.openxmlformats.org/markup-compatibility/2006">
          <mc:Choice Requires="x14">
            <control shapeId="1107" r:id="rId55" name="Check Box 83">
              <controlPr defaultSize="0" autoFill="0" autoLine="0" autoPict="0">
                <anchor moveWithCells="1">
                  <from>
                    <xdr:col>6</xdr:col>
                    <xdr:colOff>260350</xdr:colOff>
                    <xdr:row>115</xdr:row>
                    <xdr:rowOff>12700</xdr:rowOff>
                  </from>
                  <to>
                    <xdr:col>7</xdr:col>
                    <xdr:colOff>469900</xdr:colOff>
                    <xdr:row>116</xdr:row>
                    <xdr:rowOff>0</xdr:rowOff>
                  </to>
                </anchor>
              </controlPr>
            </control>
          </mc:Choice>
        </mc:AlternateContent>
        <mc:AlternateContent xmlns:mc="http://schemas.openxmlformats.org/markup-compatibility/2006">
          <mc:Choice Requires="x14">
            <control shapeId="1108" r:id="rId56" name="Check Box 84">
              <controlPr defaultSize="0" autoFill="0" autoLine="0" autoPict="0">
                <anchor moveWithCells="1">
                  <from>
                    <xdr:col>6</xdr:col>
                    <xdr:colOff>260350</xdr:colOff>
                    <xdr:row>117</xdr:row>
                    <xdr:rowOff>12700</xdr:rowOff>
                  </from>
                  <to>
                    <xdr:col>7</xdr:col>
                    <xdr:colOff>469900</xdr:colOff>
                    <xdr:row>118</xdr:row>
                    <xdr:rowOff>0</xdr:rowOff>
                  </to>
                </anchor>
              </controlPr>
            </control>
          </mc:Choice>
        </mc:AlternateContent>
        <mc:AlternateContent xmlns:mc="http://schemas.openxmlformats.org/markup-compatibility/2006">
          <mc:Choice Requires="x14">
            <control shapeId="1109" r:id="rId57" name="Check Box 85">
              <controlPr defaultSize="0" autoFill="0" autoLine="0" autoPict="0">
                <anchor moveWithCells="1">
                  <from>
                    <xdr:col>6</xdr:col>
                    <xdr:colOff>260350</xdr:colOff>
                    <xdr:row>119</xdr:row>
                    <xdr:rowOff>12700</xdr:rowOff>
                  </from>
                  <to>
                    <xdr:col>7</xdr:col>
                    <xdr:colOff>469900</xdr:colOff>
                    <xdr:row>120</xdr:row>
                    <xdr:rowOff>0</xdr:rowOff>
                  </to>
                </anchor>
              </controlPr>
            </control>
          </mc:Choice>
        </mc:AlternateContent>
        <mc:AlternateContent xmlns:mc="http://schemas.openxmlformats.org/markup-compatibility/2006">
          <mc:Choice Requires="x14">
            <control shapeId="1110" r:id="rId58" name="Check Box 86">
              <controlPr defaultSize="0" autoFill="0" autoLine="0" autoPict="0">
                <anchor moveWithCells="1">
                  <from>
                    <xdr:col>6</xdr:col>
                    <xdr:colOff>260350</xdr:colOff>
                    <xdr:row>121</xdr:row>
                    <xdr:rowOff>12700</xdr:rowOff>
                  </from>
                  <to>
                    <xdr:col>7</xdr:col>
                    <xdr:colOff>469900</xdr:colOff>
                    <xdr:row>122</xdr:row>
                    <xdr:rowOff>0</xdr:rowOff>
                  </to>
                </anchor>
              </controlPr>
            </control>
          </mc:Choice>
        </mc:AlternateContent>
        <mc:AlternateContent xmlns:mc="http://schemas.openxmlformats.org/markup-compatibility/2006">
          <mc:Choice Requires="x14">
            <control shapeId="1111" r:id="rId59" name="Check Box 87">
              <controlPr defaultSize="0" autoFill="0" autoLine="0" autoPict="0">
                <anchor moveWithCells="1">
                  <from>
                    <xdr:col>6</xdr:col>
                    <xdr:colOff>260350</xdr:colOff>
                    <xdr:row>123</xdr:row>
                    <xdr:rowOff>12700</xdr:rowOff>
                  </from>
                  <to>
                    <xdr:col>7</xdr:col>
                    <xdr:colOff>469900</xdr:colOff>
                    <xdr:row>124</xdr:row>
                    <xdr:rowOff>0</xdr:rowOff>
                  </to>
                </anchor>
              </controlPr>
            </control>
          </mc:Choice>
        </mc:AlternateContent>
        <mc:AlternateContent xmlns:mc="http://schemas.openxmlformats.org/markup-compatibility/2006">
          <mc:Choice Requires="x14">
            <control shapeId="1114" r:id="rId60" name="Check Box 90">
              <controlPr defaultSize="0" autoFill="0" autoLine="0" autoPict="0">
                <anchor moveWithCells="1">
                  <from>
                    <xdr:col>9</xdr:col>
                    <xdr:colOff>0</xdr:colOff>
                    <xdr:row>72</xdr:row>
                    <xdr:rowOff>0</xdr:rowOff>
                  </from>
                  <to>
                    <xdr:col>9</xdr:col>
                    <xdr:colOff>469900</xdr:colOff>
                    <xdr:row>73</xdr:row>
                    <xdr:rowOff>0</xdr:rowOff>
                  </to>
                </anchor>
              </controlPr>
            </control>
          </mc:Choice>
        </mc:AlternateContent>
        <mc:AlternateContent xmlns:mc="http://schemas.openxmlformats.org/markup-compatibility/2006">
          <mc:Choice Requires="x14">
            <control shapeId="1115" r:id="rId61" name="Check Box 91">
              <controlPr defaultSize="0" autoFill="0" autoLine="0" autoPict="0">
                <anchor moveWithCells="1">
                  <from>
                    <xdr:col>8</xdr:col>
                    <xdr:colOff>279400</xdr:colOff>
                    <xdr:row>74</xdr:row>
                    <xdr:rowOff>184150</xdr:rowOff>
                  </from>
                  <to>
                    <xdr:col>9</xdr:col>
                    <xdr:colOff>469900</xdr:colOff>
                    <xdr:row>75</xdr:row>
                    <xdr:rowOff>190500</xdr:rowOff>
                  </to>
                </anchor>
              </controlPr>
            </control>
          </mc:Choice>
        </mc:AlternateContent>
        <mc:AlternateContent xmlns:mc="http://schemas.openxmlformats.org/markup-compatibility/2006">
          <mc:Choice Requires="x14">
            <control shapeId="1116" r:id="rId62" name="Check Box 92">
              <controlPr defaultSize="0" autoFill="0" autoLine="0" autoPict="0">
                <anchor moveWithCells="1">
                  <from>
                    <xdr:col>8</xdr:col>
                    <xdr:colOff>266700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1118" r:id="rId63" name="Check Box 94">
              <controlPr defaultSize="0" autoFill="0" autoLine="0" autoPict="0">
                <anchor moveWithCells="1">
                  <from>
                    <xdr:col>8</xdr:col>
                    <xdr:colOff>279400</xdr:colOff>
                    <xdr:row>82</xdr:row>
                    <xdr:rowOff>0</xdr:rowOff>
                  </from>
                  <to>
                    <xdr:col>9</xdr:col>
                    <xdr:colOff>469900</xdr:colOff>
                    <xdr:row>83</xdr:row>
                    <xdr:rowOff>0</xdr:rowOff>
                  </to>
                </anchor>
              </controlPr>
            </control>
          </mc:Choice>
        </mc:AlternateContent>
        <mc:AlternateContent xmlns:mc="http://schemas.openxmlformats.org/markup-compatibility/2006">
          <mc:Choice Requires="x14">
            <control shapeId="1120" r:id="rId64" name="Check Box 96">
              <controlPr defaultSize="0" autoFill="0" autoLine="0" autoPict="0">
                <anchor moveWithCells="1">
                  <from>
                    <xdr:col>9</xdr:col>
                    <xdr:colOff>0</xdr:colOff>
                    <xdr:row>83</xdr:row>
                    <xdr:rowOff>203200</xdr:rowOff>
                  </from>
                  <to>
                    <xdr:col>10</xdr:col>
                    <xdr:colOff>0</xdr:colOff>
                    <xdr:row>85</xdr:row>
                    <xdr:rowOff>0</xdr:rowOff>
                  </to>
                </anchor>
              </controlPr>
            </control>
          </mc:Choice>
        </mc:AlternateContent>
        <mc:AlternateContent xmlns:mc="http://schemas.openxmlformats.org/markup-compatibility/2006">
          <mc:Choice Requires="x14">
            <control shapeId="1122" r:id="rId65" name="Check Box 98">
              <controlPr defaultSize="0" autoFill="0" autoLine="0" autoPict="0">
                <anchor moveWithCells="1">
                  <from>
                    <xdr:col>8</xdr:col>
                    <xdr:colOff>266700</xdr:colOff>
                    <xdr:row>85</xdr:row>
                    <xdr:rowOff>190500</xdr:rowOff>
                  </from>
                  <to>
                    <xdr:col>10</xdr:col>
                    <xdr:colOff>0</xdr:colOff>
                    <xdr:row>86</xdr:row>
                    <xdr:rowOff>184150</xdr:rowOff>
                  </to>
                </anchor>
              </controlPr>
            </control>
          </mc:Choice>
        </mc:AlternateContent>
        <mc:AlternateContent xmlns:mc="http://schemas.openxmlformats.org/markup-compatibility/2006">
          <mc:Choice Requires="x14">
            <control shapeId="1123" r:id="rId66" name="Check Box 99">
              <controlPr defaultSize="0" autoFill="0" autoLine="0" autoPict="0">
                <anchor moveWithCells="1">
                  <from>
                    <xdr:col>9</xdr:col>
                    <xdr:colOff>0</xdr:colOff>
                    <xdr:row>87</xdr:row>
                    <xdr:rowOff>203200</xdr:rowOff>
                  </from>
                  <to>
                    <xdr:col>9</xdr:col>
                    <xdr:colOff>469900</xdr:colOff>
                    <xdr:row>89</xdr:row>
                    <xdr:rowOff>0</xdr:rowOff>
                  </to>
                </anchor>
              </controlPr>
            </control>
          </mc:Choice>
        </mc:AlternateContent>
        <mc:AlternateContent xmlns:mc="http://schemas.openxmlformats.org/markup-compatibility/2006">
          <mc:Choice Requires="x14">
            <control shapeId="1124" r:id="rId67" name="Check Box 100">
              <controlPr defaultSize="0" autoFill="0" autoLine="0" autoPict="0">
                <anchor moveWithCells="1">
                  <from>
                    <xdr:col>8</xdr:col>
                    <xdr:colOff>279400</xdr:colOff>
                    <xdr:row>90</xdr:row>
                    <xdr:rowOff>0</xdr:rowOff>
                  </from>
                  <to>
                    <xdr:col>9</xdr:col>
                    <xdr:colOff>469900</xdr:colOff>
                    <xdr:row>91</xdr:row>
                    <xdr:rowOff>12700</xdr:rowOff>
                  </to>
                </anchor>
              </controlPr>
            </control>
          </mc:Choice>
        </mc:AlternateContent>
        <mc:AlternateContent xmlns:mc="http://schemas.openxmlformats.org/markup-compatibility/2006">
          <mc:Choice Requires="x14">
            <control shapeId="1125" r:id="rId68" name="Check Box 101">
              <controlPr defaultSize="0" autoFill="0" autoLine="0" autoPict="0">
                <anchor moveWithCells="1">
                  <from>
                    <xdr:col>8</xdr:col>
                    <xdr:colOff>279400</xdr:colOff>
                    <xdr:row>92</xdr:row>
                    <xdr:rowOff>190500</xdr:rowOff>
                  </from>
                  <to>
                    <xdr:col>9</xdr:col>
                    <xdr:colOff>469900</xdr:colOff>
                    <xdr:row>94</xdr:row>
                    <xdr:rowOff>0</xdr:rowOff>
                  </to>
                </anchor>
              </controlPr>
            </control>
          </mc:Choice>
        </mc:AlternateContent>
        <mc:AlternateContent xmlns:mc="http://schemas.openxmlformats.org/markup-compatibility/2006">
          <mc:Choice Requires="x14">
            <control shapeId="1127" r:id="rId69" name="Check Box 103">
              <controlPr defaultSize="0" autoFill="0" autoLine="0" autoPict="0">
                <anchor moveWithCells="1">
                  <from>
                    <xdr:col>8</xdr:col>
                    <xdr:colOff>279400</xdr:colOff>
                    <xdr:row>95</xdr:row>
                    <xdr:rowOff>0</xdr:rowOff>
                  </from>
                  <to>
                    <xdr:col>9</xdr:col>
                    <xdr:colOff>469900</xdr:colOff>
                    <xdr:row>96</xdr:row>
                    <xdr:rowOff>12700</xdr:rowOff>
                  </to>
                </anchor>
              </controlPr>
            </control>
          </mc:Choice>
        </mc:AlternateContent>
        <mc:AlternateContent xmlns:mc="http://schemas.openxmlformats.org/markup-compatibility/2006">
          <mc:Choice Requires="x14">
            <control shapeId="1128" r:id="rId70" name="Check Box 104">
              <controlPr defaultSize="0" autoFill="0" autoLine="0" autoPict="0">
                <anchor moveWithCells="1">
                  <from>
                    <xdr:col>9</xdr:col>
                    <xdr:colOff>0</xdr:colOff>
                    <xdr:row>97</xdr:row>
                    <xdr:rowOff>0</xdr:rowOff>
                  </from>
                  <to>
                    <xdr:col>9</xdr:col>
                    <xdr:colOff>469900</xdr:colOff>
                    <xdr:row>98</xdr:row>
                    <xdr:rowOff>0</xdr:rowOff>
                  </to>
                </anchor>
              </controlPr>
            </control>
          </mc:Choice>
        </mc:AlternateContent>
        <mc:AlternateContent xmlns:mc="http://schemas.openxmlformats.org/markup-compatibility/2006">
          <mc:Choice Requires="x14">
            <control shapeId="1129" r:id="rId71" name="Check Box 105">
              <controlPr defaultSize="0" autoFill="0" autoLine="0" autoPict="0">
                <anchor moveWithCells="1">
                  <from>
                    <xdr:col>8</xdr:col>
                    <xdr:colOff>279400</xdr:colOff>
                    <xdr:row>99</xdr:row>
                    <xdr:rowOff>0</xdr:rowOff>
                  </from>
                  <to>
                    <xdr:col>9</xdr:col>
                    <xdr:colOff>469900</xdr:colOff>
                    <xdr:row>100</xdr:row>
                    <xdr:rowOff>12700</xdr:rowOff>
                  </to>
                </anchor>
              </controlPr>
            </control>
          </mc:Choice>
        </mc:AlternateContent>
        <mc:AlternateContent xmlns:mc="http://schemas.openxmlformats.org/markup-compatibility/2006">
          <mc:Choice Requires="x14">
            <control shapeId="1130" r:id="rId72" name="Check Box 106">
              <controlPr defaultSize="0" autoFill="0" autoLine="0" autoPict="0">
                <anchor moveWithCells="1">
                  <from>
                    <xdr:col>8</xdr:col>
                    <xdr:colOff>279400</xdr:colOff>
                    <xdr:row>101</xdr:row>
                    <xdr:rowOff>190500</xdr:rowOff>
                  </from>
                  <to>
                    <xdr:col>9</xdr:col>
                    <xdr:colOff>469900</xdr:colOff>
                    <xdr:row>103</xdr:row>
                    <xdr:rowOff>0</xdr:rowOff>
                  </to>
                </anchor>
              </controlPr>
            </control>
          </mc:Choice>
        </mc:AlternateContent>
        <mc:AlternateContent xmlns:mc="http://schemas.openxmlformats.org/markup-compatibility/2006">
          <mc:Choice Requires="x14">
            <control shapeId="1131" r:id="rId73" name="Check Box 107">
              <controlPr defaultSize="0" autoFill="0" autoLine="0" autoPict="0">
                <anchor moveWithCells="1">
                  <from>
                    <xdr:col>8</xdr:col>
                    <xdr:colOff>279400</xdr:colOff>
                    <xdr:row>104</xdr:row>
                    <xdr:rowOff>0</xdr:rowOff>
                  </from>
                  <to>
                    <xdr:col>9</xdr:col>
                    <xdr:colOff>469900</xdr:colOff>
                    <xdr:row>105</xdr:row>
                    <xdr:rowOff>0</xdr:rowOff>
                  </to>
                </anchor>
              </controlPr>
            </control>
          </mc:Choice>
        </mc:AlternateContent>
        <mc:AlternateContent xmlns:mc="http://schemas.openxmlformats.org/markup-compatibility/2006">
          <mc:Choice Requires="x14">
            <control shapeId="1132" r:id="rId74" name="Check Box 108">
              <controlPr defaultSize="0" autoFill="0" autoLine="0" autoPict="0">
                <anchor moveWithCells="1">
                  <from>
                    <xdr:col>9</xdr:col>
                    <xdr:colOff>0</xdr:colOff>
                    <xdr:row>105</xdr:row>
                    <xdr:rowOff>190500</xdr:rowOff>
                  </from>
                  <to>
                    <xdr:col>10</xdr:col>
                    <xdr:colOff>0</xdr:colOff>
                    <xdr:row>107</xdr:row>
                    <xdr:rowOff>0</xdr:rowOff>
                  </to>
                </anchor>
              </controlPr>
            </control>
          </mc:Choice>
        </mc:AlternateContent>
        <mc:AlternateContent xmlns:mc="http://schemas.openxmlformats.org/markup-compatibility/2006">
          <mc:Choice Requires="x14">
            <control shapeId="1133" r:id="rId75" name="Check Box 109">
              <controlPr defaultSize="0" autoFill="0" autoLine="0" autoPict="0">
                <anchor moveWithCells="1">
                  <from>
                    <xdr:col>8</xdr:col>
                    <xdr:colOff>279400</xdr:colOff>
                    <xdr:row>107</xdr:row>
                    <xdr:rowOff>190500</xdr:rowOff>
                  </from>
                  <to>
                    <xdr:col>9</xdr:col>
                    <xdr:colOff>469900</xdr:colOff>
                    <xdr:row>109</xdr:row>
                    <xdr:rowOff>0</xdr:rowOff>
                  </to>
                </anchor>
              </controlPr>
            </control>
          </mc:Choice>
        </mc:AlternateContent>
        <mc:AlternateContent xmlns:mc="http://schemas.openxmlformats.org/markup-compatibility/2006">
          <mc:Choice Requires="x14">
            <control shapeId="1134" r:id="rId76" name="Check Box 110">
              <controlPr defaultSize="0" autoFill="0" autoLine="0" autoPict="0">
                <anchor moveWithCells="1">
                  <from>
                    <xdr:col>8</xdr:col>
                    <xdr:colOff>279400</xdr:colOff>
                    <xdr:row>113</xdr:row>
                    <xdr:rowOff>0</xdr:rowOff>
                  </from>
                  <to>
                    <xdr:col>9</xdr:col>
                    <xdr:colOff>469900</xdr:colOff>
                    <xdr:row>114</xdr:row>
                    <xdr:rowOff>12700</xdr:rowOff>
                  </to>
                </anchor>
              </controlPr>
            </control>
          </mc:Choice>
        </mc:AlternateContent>
        <mc:AlternateContent xmlns:mc="http://schemas.openxmlformats.org/markup-compatibility/2006">
          <mc:Choice Requires="x14">
            <control shapeId="1135" r:id="rId77" name="Check Box 111">
              <controlPr defaultSize="0" autoFill="0" autoLine="0" autoPict="0">
                <anchor moveWithCells="1">
                  <from>
                    <xdr:col>8</xdr:col>
                    <xdr:colOff>279400</xdr:colOff>
                    <xdr:row>115</xdr:row>
                    <xdr:rowOff>0</xdr:rowOff>
                  </from>
                  <to>
                    <xdr:col>9</xdr:col>
                    <xdr:colOff>469900</xdr:colOff>
                    <xdr:row>116</xdr:row>
                    <xdr:rowOff>12700</xdr:rowOff>
                  </to>
                </anchor>
              </controlPr>
            </control>
          </mc:Choice>
        </mc:AlternateContent>
        <mc:AlternateContent xmlns:mc="http://schemas.openxmlformats.org/markup-compatibility/2006">
          <mc:Choice Requires="x14">
            <control shapeId="1136" r:id="rId78" name="Check Box 112">
              <controlPr defaultSize="0" autoFill="0" autoLine="0" autoPict="0">
                <anchor moveWithCells="1">
                  <from>
                    <xdr:col>8</xdr:col>
                    <xdr:colOff>146050</xdr:colOff>
                    <xdr:row>116</xdr:row>
                    <xdr:rowOff>203200</xdr:rowOff>
                  </from>
                  <to>
                    <xdr:col>9</xdr:col>
                    <xdr:colOff>469900</xdr:colOff>
                    <xdr:row>118</xdr:row>
                    <xdr:rowOff>12700</xdr:rowOff>
                  </to>
                </anchor>
              </controlPr>
            </control>
          </mc:Choice>
        </mc:AlternateContent>
        <mc:AlternateContent xmlns:mc="http://schemas.openxmlformats.org/markup-compatibility/2006">
          <mc:Choice Requires="x14">
            <control shapeId="1137" r:id="rId79" name="Check Box 113">
              <controlPr defaultSize="0" autoFill="0" autoLine="0" autoPict="0">
                <anchor moveWithCells="1">
                  <from>
                    <xdr:col>8</xdr:col>
                    <xdr:colOff>146050</xdr:colOff>
                    <xdr:row>119</xdr:row>
                    <xdr:rowOff>12700</xdr:rowOff>
                  </from>
                  <to>
                    <xdr:col>9</xdr:col>
                    <xdr:colOff>469900</xdr:colOff>
                    <xdr:row>120</xdr:row>
                    <xdr:rowOff>19050</xdr:rowOff>
                  </to>
                </anchor>
              </controlPr>
            </control>
          </mc:Choice>
        </mc:AlternateContent>
        <mc:AlternateContent xmlns:mc="http://schemas.openxmlformats.org/markup-compatibility/2006">
          <mc:Choice Requires="x14">
            <control shapeId="1138" r:id="rId80" name="Check Box 114">
              <controlPr defaultSize="0" autoFill="0" autoLine="0" autoPict="0">
                <anchor moveWithCells="1">
                  <from>
                    <xdr:col>8</xdr:col>
                    <xdr:colOff>266700</xdr:colOff>
                    <xdr:row>121</xdr:row>
                    <xdr:rowOff>0</xdr:rowOff>
                  </from>
                  <to>
                    <xdr:col>10</xdr:col>
                    <xdr:colOff>0</xdr:colOff>
                    <xdr:row>122</xdr:row>
                    <xdr:rowOff>12700</xdr:rowOff>
                  </to>
                </anchor>
              </controlPr>
            </control>
          </mc:Choice>
        </mc:AlternateContent>
        <mc:AlternateContent xmlns:mc="http://schemas.openxmlformats.org/markup-compatibility/2006">
          <mc:Choice Requires="x14">
            <control shapeId="1139" r:id="rId81" name="Check Box 115">
              <controlPr defaultSize="0" autoFill="0" autoLine="0" autoPict="0">
                <anchor moveWithCells="1">
                  <from>
                    <xdr:col>8</xdr:col>
                    <xdr:colOff>146050</xdr:colOff>
                    <xdr:row>122</xdr:row>
                    <xdr:rowOff>203200</xdr:rowOff>
                  </from>
                  <to>
                    <xdr:col>9</xdr:col>
                    <xdr:colOff>469900</xdr:colOff>
                    <xdr:row>124</xdr:row>
                    <xdr:rowOff>12700</xdr:rowOff>
                  </to>
                </anchor>
              </controlPr>
            </control>
          </mc:Choice>
        </mc:AlternateContent>
        <mc:AlternateContent xmlns:mc="http://schemas.openxmlformats.org/markup-compatibility/2006">
          <mc:Choice Requires="x14">
            <control shapeId="1141" r:id="rId82" name="Check Box 117">
              <controlPr defaultSize="0" autoFill="0" autoLine="0" autoPict="0">
                <anchor moveWithCells="1">
                  <from>
                    <xdr:col>6</xdr:col>
                    <xdr:colOff>76200</xdr:colOff>
                    <xdr:row>20</xdr:row>
                    <xdr:rowOff>228600</xdr:rowOff>
                  </from>
                  <to>
                    <xdr:col>8</xdr:col>
                    <xdr:colOff>31750</xdr:colOff>
                    <xdr:row>21</xdr:row>
                    <xdr:rowOff>190500</xdr:rowOff>
                  </to>
                </anchor>
              </controlPr>
            </control>
          </mc:Choice>
        </mc:AlternateContent>
        <mc:AlternateContent xmlns:mc="http://schemas.openxmlformats.org/markup-compatibility/2006">
          <mc:Choice Requires="x14">
            <control shapeId="1142" r:id="rId83" name="Check Box 118">
              <controlPr defaultSize="0" autoFill="0" autoLine="0" autoPict="0">
                <anchor moveWithCells="1">
                  <from>
                    <xdr:col>6</xdr:col>
                    <xdr:colOff>260350</xdr:colOff>
                    <xdr:row>22</xdr:row>
                    <xdr:rowOff>184150</xdr:rowOff>
                  </from>
                  <to>
                    <xdr:col>8</xdr:col>
                    <xdr:colOff>31750</xdr:colOff>
                    <xdr:row>23</xdr:row>
                    <xdr:rowOff>184150</xdr:rowOff>
                  </to>
                </anchor>
              </controlPr>
            </control>
          </mc:Choice>
        </mc:AlternateContent>
        <mc:AlternateContent xmlns:mc="http://schemas.openxmlformats.org/markup-compatibility/2006">
          <mc:Choice Requires="x14">
            <control shapeId="1143" r:id="rId84" name="Check Box 119">
              <controlPr defaultSize="0" autoFill="0" autoLine="0" autoPict="0">
                <anchor moveWithCells="1">
                  <from>
                    <xdr:col>6</xdr:col>
                    <xdr:colOff>260350</xdr:colOff>
                    <xdr:row>26</xdr:row>
                    <xdr:rowOff>19050</xdr:rowOff>
                  </from>
                  <to>
                    <xdr:col>8</xdr:col>
                    <xdr:colOff>31750</xdr:colOff>
                    <xdr:row>26</xdr:row>
                    <xdr:rowOff>222250</xdr:rowOff>
                  </to>
                </anchor>
              </controlPr>
            </control>
          </mc:Choice>
        </mc:AlternateContent>
        <mc:AlternateContent xmlns:mc="http://schemas.openxmlformats.org/markup-compatibility/2006">
          <mc:Choice Requires="x14">
            <control shapeId="1144" r:id="rId85" name="Check Box 120">
              <controlPr defaultSize="0" autoFill="0" autoLine="0" autoPict="0">
                <anchor moveWithCells="1">
                  <from>
                    <xdr:col>8</xdr:col>
                    <xdr:colOff>133350</xdr:colOff>
                    <xdr:row>20</xdr:row>
                    <xdr:rowOff>228600</xdr:rowOff>
                  </from>
                  <to>
                    <xdr:col>19</xdr:col>
                    <xdr:colOff>107950</xdr:colOff>
                    <xdr:row>22</xdr:row>
                    <xdr:rowOff>0</xdr:rowOff>
                  </to>
                </anchor>
              </controlPr>
            </control>
          </mc:Choice>
        </mc:AlternateContent>
        <mc:AlternateContent xmlns:mc="http://schemas.openxmlformats.org/markup-compatibility/2006">
          <mc:Choice Requires="x14">
            <control shapeId="1147" r:id="rId86" name="Check Box 123">
              <controlPr locked="0" defaultSize="0" autoFill="0" autoLine="0" autoPict="0">
                <anchor moveWithCells="1">
                  <from>
                    <xdr:col>6</xdr:col>
                    <xdr:colOff>260350</xdr:colOff>
                    <xdr:row>131</xdr:row>
                    <xdr:rowOff>12700</xdr:rowOff>
                  </from>
                  <to>
                    <xdr:col>7</xdr:col>
                    <xdr:colOff>469900</xdr:colOff>
                    <xdr:row>132</xdr:row>
                    <xdr:rowOff>0</xdr:rowOff>
                  </to>
                </anchor>
              </controlPr>
            </control>
          </mc:Choice>
        </mc:AlternateContent>
        <mc:AlternateContent xmlns:mc="http://schemas.openxmlformats.org/markup-compatibility/2006">
          <mc:Choice Requires="x14">
            <control shapeId="1151" r:id="rId87" name="Check Box 127">
              <controlPr locked="0" defaultSize="0" autoFill="0" autoLine="0" autoPict="0">
                <anchor moveWithCells="1">
                  <from>
                    <xdr:col>8</xdr:col>
                    <xdr:colOff>279400</xdr:colOff>
                    <xdr:row>131</xdr:row>
                    <xdr:rowOff>0</xdr:rowOff>
                  </from>
                  <to>
                    <xdr:col>9</xdr:col>
                    <xdr:colOff>469900</xdr:colOff>
                    <xdr:row>132</xdr:row>
                    <xdr:rowOff>12700</xdr:rowOff>
                  </to>
                </anchor>
              </controlPr>
            </control>
          </mc:Choice>
        </mc:AlternateContent>
        <mc:AlternateContent xmlns:mc="http://schemas.openxmlformats.org/markup-compatibility/2006">
          <mc:Choice Requires="x14">
            <control shapeId="1154" r:id="rId88" name="Check Box 130">
              <controlPr locked="0" defaultSize="0" autoFill="0" autoLine="0" autoPict="0">
                <anchor moveWithCells="1">
                  <from>
                    <xdr:col>6</xdr:col>
                    <xdr:colOff>260350</xdr:colOff>
                    <xdr:row>138</xdr:row>
                    <xdr:rowOff>12700</xdr:rowOff>
                  </from>
                  <to>
                    <xdr:col>7</xdr:col>
                    <xdr:colOff>469900</xdr:colOff>
                    <xdr:row>139</xdr:row>
                    <xdr:rowOff>0</xdr:rowOff>
                  </to>
                </anchor>
              </controlPr>
            </control>
          </mc:Choice>
        </mc:AlternateContent>
        <mc:AlternateContent xmlns:mc="http://schemas.openxmlformats.org/markup-compatibility/2006">
          <mc:Choice Requires="x14">
            <control shapeId="1155" r:id="rId89" name="Check Box 131">
              <controlPr locked="0" defaultSize="0" autoFill="0" autoLine="0" autoPict="0">
                <anchor moveWithCells="1">
                  <from>
                    <xdr:col>6</xdr:col>
                    <xdr:colOff>260350</xdr:colOff>
                    <xdr:row>140</xdr:row>
                    <xdr:rowOff>12700</xdr:rowOff>
                  </from>
                  <to>
                    <xdr:col>7</xdr:col>
                    <xdr:colOff>469900</xdr:colOff>
                    <xdr:row>141</xdr:row>
                    <xdr:rowOff>0</xdr:rowOff>
                  </to>
                </anchor>
              </controlPr>
            </control>
          </mc:Choice>
        </mc:AlternateContent>
        <mc:AlternateContent xmlns:mc="http://schemas.openxmlformats.org/markup-compatibility/2006">
          <mc:Choice Requires="x14">
            <control shapeId="1156" r:id="rId90" name="Check Box 132">
              <controlPr locked="0" defaultSize="0" autoFill="0" autoLine="0" autoPict="0">
                <anchor moveWithCells="1">
                  <from>
                    <xdr:col>6</xdr:col>
                    <xdr:colOff>260350</xdr:colOff>
                    <xdr:row>142</xdr:row>
                    <xdr:rowOff>12700</xdr:rowOff>
                  </from>
                  <to>
                    <xdr:col>7</xdr:col>
                    <xdr:colOff>469900</xdr:colOff>
                    <xdr:row>143</xdr:row>
                    <xdr:rowOff>0</xdr:rowOff>
                  </to>
                </anchor>
              </controlPr>
            </control>
          </mc:Choice>
        </mc:AlternateContent>
        <mc:AlternateContent xmlns:mc="http://schemas.openxmlformats.org/markup-compatibility/2006">
          <mc:Choice Requires="x14">
            <control shapeId="1157" r:id="rId91" name="Check Box 133">
              <controlPr locked="0" defaultSize="0" autoFill="0" autoLine="0" autoPict="0">
                <anchor moveWithCells="1">
                  <from>
                    <xdr:col>6</xdr:col>
                    <xdr:colOff>260350</xdr:colOff>
                    <xdr:row>144</xdr:row>
                    <xdr:rowOff>19050</xdr:rowOff>
                  </from>
                  <to>
                    <xdr:col>7</xdr:col>
                    <xdr:colOff>469900</xdr:colOff>
                    <xdr:row>145</xdr:row>
                    <xdr:rowOff>12700</xdr:rowOff>
                  </to>
                </anchor>
              </controlPr>
            </control>
          </mc:Choice>
        </mc:AlternateContent>
        <mc:AlternateContent xmlns:mc="http://schemas.openxmlformats.org/markup-compatibility/2006">
          <mc:Choice Requires="x14">
            <control shapeId="1158" r:id="rId92" name="Check Box 134">
              <controlPr locked="0" defaultSize="0" autoFill="0" autoLine="0" autoPict="0">
                <anchor moveWithCells="1">
                  <from>
                    <xdr:col>8</xdr:col>
                    <xdr:colOff>279400</xdr:colOff>
                    <xdr:row>138</xdr:row>
                    <xdr:rowOff>0</xdr:rowOff>
                  </from>
                  <to>
                    <xdr:col>9</xdr:col>
                    <xdr:colOff>469900</xdr:colOff>
                    <xdr:row>139</xdr:row>
                    <xdr:rowOff>12700</xdr:rowOff>
                  </to>
                </anchor>
              </controlPr>
            </control>
          </mc:Choice>
        </mc:AlternateContent>
        <mc:AlternateContent xmlns:mc="http://schemas.openxmlformats.org/markup-compatibility/2006">
          <mc:Choice Requires="x14">
            <control shapeId="1159" r:id="rId93" name="Check Box 135">
              <controlPr locked="0" defaultSize="0" autoFill="0" autoLine="0" autoPict="0">
                <anchor moveWithCells="1">
                  <from>
                    <xdr:col>8</xdr:col>
                    <xdr:colOff>266700</xdr:colOff>
                    <xdr:row>139</xdr:row>
                    <xdr:rowOff>184150</xdr:rowOff>
                  </from>
                  <to>
                    <xdr:col>10</xdr:col>
                    <xdr:colOff>0</xdr:colOff>
                    <xdr:row>140</xdr:row>
                    <xdr:rowOff>190500</xdr:rowOff>
                  </to>
                </anchor>
              </controlPr>
            </control>
          </mc:Choice>
        </mc:AlternateContent>
        <mc:AlternateContent xmlns:mc="http://schemas.openxmlformats.org/markup-compatibility/2006">
          <mc:Choice Requires="x14">
            <control shapeId="1160" r:id="rId94" name="Check Box 136">
              <controlPr locked="0" defaultSize="0" autoFill="0" autoLine="0" autoPict="0">
                <anchor moveWithCells="1">
                  <from>
                    <xdr:col>8</xdr:col>
                    <xdr:colOff>279400</xdr:colOff>
                    <xdr:row>142</xdr:row>
                    <xdr:rowOff>0</xdr:rowOff>
                  </from>
                  <to>
                    <xdr:col>9</xdr:col>
                    <xdr:colOff>469900</xdr:colOff>
                    <xdr:row>143</xdr:row>
                    <xdr:rowOff>12700</xdr:rowOff>
                  </to>
                </anchor>
              </controlPr>
            </control>
          </mc:Choice>
        </mc:AlternateContent>
        <mc:AlternateContent xmlns:mc="http://schemas.openxmlformats.org/markup-compatibility/2006">
          <mc:Choice Requires="x14">
            <control shapeId="1162" r:id="rId95" name="Check Box 138">
              <controlPr locked="0" defaultSize="0" autoFill="0" autoLine="0" autoPict="0">
                <anchor moveWithCells="1">
                  <from>
                    <xdr:col>8</xdr:col>
                    <xdr:colOff>279400</xdr:colOff>
                    <xdr:row>144</xdr:row>
                    <xdr:rowOff>0</xdr:rowOff>
                  </from>
                  <to>
                    <xdr:col>9</xdr:col>
                    <xdr:colOff>469900</xdr:colOff>
                    <xdr:row>145</xdr:row>
                    <xdr:rowOff>19050</xdr:rowOff>
                  </to>
                </anchor>
              </controlPr>
            </control>
          </mc:Choice>
        </mc:AlternateContent>
        <mc:AlternateContent xmlns:mc="http://schemas.openxmlformats.org/markup-compatibility/2006">
          <mc:Choice Requires="x14">
            <control shapeId="1171" r:id="rId96" name="Check Box 147">
              <controlPr locked="0" defaultSize="0" autoFill="0" autoLine="0" autoPict="0">
                <anchor moveWithCells="1">
                  <from>
                    <xdr:col>6</xdr:col>
                    <xdr:colOff>69850</xdr:colOff>
                    <xdr:row>133</xdr:row>
                    <xdr:rowOff>0</xdr:rowOff>
                  </from>
                  <to>
                    <xdr:col>7</xdr:col>
                    <xdr:colOff>457200</xdr:colOff>
                    <xdr:row>133</xdr:row>
                    <xdr:rowOff>190500</xdr:rowOff>
                  </to>
                </anchor>
              </controlPr>
            </control>
          </mc:Choice>
        </mc:AlternateContent>
        <mc:AlternateContent xmlns:mc="http://schemas.openxmlformats.org/markup-compatibility/2006">
          <mc:Choice Requires="x14">
            <control shapeId="1173" r:id="rId97" name="Check Box 149">
              <controlPr locked="0" defaultSize="0" autoFill="0" autoLine="0" autoPict="0">
                <anchor moveWithCells="1">
                  <from>
                    <xdr:col>9</xdr:col>
                    <xdr:colOff>0</xdr:colOff>
                    <xdr:row>133</xdr:row>
                    <xdr:rowOff>0</xdr:rowOff>
                  </from>
                  <to>
                    <xdr:col>9</xdr:col>
                    <xdr:colOff>469900</xdr:colOff>
                    <xdr:row>134</xdr:row>
                    <xdr:rowOff>12700</xdr:rowOff>
                  </to>
                </anchor>
              </controlPr>
            </control>
          </mc:Choice>
        </mc:AlternateContent>
        <mc:AlternateContent xmlns:mc="http://schemas.openxmlformats.org/markup-compatibility/2006">
          <mc:Choice Requires="x14">
            <control shapeId="1175" r:id="rId98" name="Check Box 151">
              <controlPr locked="0" defaultSize="0" autoFill="0" autoLine="0" autoPict="0">
                <anchor moveWithCells="1">
                  <from>
                    <xdr:col>6</xdr:col>
                    <xdr:colOff>76200</xdr:colOff>
                    <xdr:row>135</xdr:row>
                    <xdr:rowOff>19050</xdr:rowOff>
                  </from>
                  <to>
                    <xdr:col>7</xdr:col>
                    <xdr:colOff>457200</xdr:colOff>
                    <xdr:row>136</xdr:row>
                    <xdr:rowOff>12700</xdr:rowOff>
                  </to>
                </anchor>
              </controlPr>
            </control>
          </mc:Choice>
        </mc:AlternateContent>
        <mc:AlternateContent xmlns:mc="http://schemas.openxmlformats.org/markup-compatibility/2006">
          <mc:Choice Requires="x14">
            <control shapeId="1176" r:id="rId99" name="Check Box 152">
              <controlPr locked="0" defaultSize="0" autoFill="0" autoLine="0" autoPict="0">
                <anchor moveWithCells="1">
                  <from>
                    <xdr:col>8</xdr:col>
                    <xdr:colOff>133350</xdr:colOff>
                    <xdr:row>135</xdr:row>
                    <xdr:rowOff>12700</xdr:rowOff>
                  </from>
                  <to>
                    <xdr:col>9</xdr:col>
                    <xdr:colOff>457200</xdr:colOff>
                    <xdr:row>136</xdr:row>
                    <xdr:rowOff>31750</xdr:rowOff>
                  </to>
                </anchor>
              </controlPr>
            </control>
          </mc:Choice>
        </mc:AlternateContent>
        <mc:AlternateContent xmlns:mc="http://schemas.openxmlformats.org/markup-compatibility/2006">
          <mc:Choice Requires="x14">
            <control shapeId="1177" r:id="rId100" name="Check Box 153">
              <controlPr defaultSize="0" autoFill="0" autoLine="0" autoPict="0">
                <anchor moveWithCells="1">
                  <from>
                    <xdr:col>7</xdr:col>
                    <xdr:colOff>0</xdr:colOff>
                    <xdr:row>126</xdr:row>
                    <xdr:rowOff>12700</xdr:rowOff>
                  </from>
                  <to>
                    <xdr:col>7</xdr:col>
                    <xdr:colOff>469900</xdr:colOff>
                    <xdr:row>127</xdr:row>
                    <xdr:rowOff>0</xdr:rowOff>
                  </to>
                </anchor>
              </controlPr>
            </control>
          </mc:Choice>
        </mc:AlternateContent>
        <mc:AlternateContent xmlns:mc="http://schemas.openxmlformats.org/markup-compatibility/2006">
          <mc:Choice Requires="x14">
            <control shapeId="1178" r:id="rId101" name="Check Box 154">
              <controlPr defaultSize="0" autoFill="0" autoLine="0" autoPict="0">
                <anchor moveWithCells="1">
                  <from>
                    <xdr:col>8</xdr:col>
                    <xdr:colOff>146050</xdr:colOff>
                    <xdr:row>125</xdr:row>
                    <xdr:rowOff>203200</xdr:rowOff>
                  </from>
                  <to>
                    <xdr:col>9</xdr:col>
                    <xdr:colOff>469900</xdr:colOff>
                    <xdr:row>127</xdr:row>
                    <xdr:rowOff>12700</xdr:rowOff>
                  </to>
                </anchor>
              </controlPr>
            </control>
          </mc:Choice>
        </mc:AlternateContent>
        <mc:AlternateContent xmlns:mc="http://schemas.openxmlformats.org/markup-compatibility/2006">
          <mc:Choice Requires="x14">
            <control shapeId="1181" r:id="rId102" name="Check Box 157">
              <controlPr locked="0" defaultSize="0" autoFill="0" autoLine="0" autoPict="0">
                <anchor moveWithCells="1">
                  <from>
                    <xdr:col>6</xdr:col>
                    <xdr:colOff>69850</xdr:colOff>
                    <xdr:row>146</xdr:row>
                    <xdr:rowOff>0</xdr:rowOff>
                  </from>
                  <to>
                    <xdr:col>7</xdr:col>
                    <xdr:colOff>457200</xdr:colOff>
                    <xdr:row>146</xdr:row>
                    <xdr:rowOff>190500</xdr:rowOff>
                  </to>
                </anchor>
              </controlPr>
            </control>
          </mc:Choice>
        </mc:AlternateContent>
        <mc:AlternateContent xmlns:mc="http://schemas.openxmlformats.org/markup-compatibility/2006">
          <mc:Choice Requires="x14">
            <control shapeId="1182" r:id="rId103" name="Check Box 158">
              <controlPr locked="0" defaultSize="0" autoFill="0" autoLine="0" autoPict="0">
                <anchor moveWithCells="1">
                  <from>
                    <xdr:col>9</xdr:col>
                    <xdr:colOff>0</xdr:colOff>
                    <xdr:row>146</xdr:row>
                    <xdr:rowOff>0</xdr:rowOff>
                  </from>
                  <to>
                    <xdr:col>9</xdr:col>
                    <xdr:colOff>469900</xdr:colOff>
                    <xdr:row>147</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920894F64C174A8BB4A4579AA26609" ma:contentTypeVersion="8" ma:contentTypeDescription="Create a new document." ma:contentTypeScope="" ma:versionID="ca3315ff330cdd70fc921a450392e09f">
  <xsd:schema xmlns:xsd="http://www.w3.org/2001/XMLSchema" xmlns:xs="http://www.w3.org/2001/XMLSchema" xmlns:p="http://schemas.microsoft.com/office/2006/metadata/properties" xmlns:ns2="8b77700b-59ca-4a16-bbe2-2060f2a89054" xmlns:ns3="2975be92-3fd0-4180-8e63-feccdecd5551" targetNamespace="http://schemas.microsoft.com/office/2006/metadata/properties" ma:root="true" ma:fieldsID="36a5e15dd2196a96ca9a6ebb97f508d7" ns2:_="" ns3:_="">
    <xsd:import namespace="8b77700b-59ca-4a16-bbe2-2060f2a89054"/>
    <xsd:import namespace="2975be92-3fd0-4180-8e63-feccdecd55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7700b-59ca-4a16-bbe2-2060f2a890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75be92-3fd0-4180-8e63-feccdecd555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975be92-3fd0-4180-8e63-feccdecd5551">
      <UserInfo>
        <DisplayName>Dunbar, Brittany</DisplayName>
        <AccountId>14</AccountId>
        <AccountType/>
      </UserInfo>
      <UserInfo>
        <DisplayName>Diffenderfer, Kate</DisplayName>
        <AccountId>17</AccountId>
        <AccountType/>
      </UserInfo>
    </SharedWithUsers>
  </documentManagement>
</p:properties>
</file>

<file path=customXml/itemProps1.xml><?xml version="1.0" encoding="utf-8"?>
<ds:datastoreItem xmlns:ds="http://schemas.openxmlformats.org/officeDocument/2006/customXml" ds:itemID="{88D0EBF3-0012-4462-A963-F4369DB34D9F}">
  <ds:schemaRefs>
    <ds:schemaRef ds:uri="http://schemas.microsoft.com/sharepoint/v3/contenttype/forms"/>
  </ds:schemaRefs>
</ds:datastoreItem>
</file>

<file path=customXml/itemProps2.xml><?xml version="1.0" encoding="utf-8"?>
<ds:datastoreItem xmlns:ds="http://schemas.openxmlformats.org/officeDocument/2006/customXml" ds:itemID="{A99DA36D-C9E5-408F-A042-2BDD01AB731E}"/>
</file>

<file path=customXml/itemProps3.xml><?xml version="1.0" encoding="utf-8"?>
<ds:datastoreItem xmlns:ds="http://schemas.openxmlformats.org/officeDocument/2006/customXml" ds:itemID="{3AE5359E-8B4C-456E-9E14-FB1AAC15D914}">
  <ds:schemaRefs>
    <ds:schemaRef ds:uri="http://schemas.microsoft.com/office/2006/metadata/properties"/>
    <ds:schemaRef ds:uri="http://schemas.microsoft.com/office/infopath/2007/PartnerControls"/>
    <ds:schemaRef ds:uri="2975be92-3fd0-4180-8e63-feccdecd55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Woods, Elise</dc:creator>
  <cp:keywords/>
  <dc:description/>
  <cp:lastModifiedBy>Kate Diffenderfer</cp:lastModifiedBy>
  <cp:revision/>
  <dcterms:created xsi:type="dcterms:W3CDTF">2020-03-12T19:06:30Z</dcterms:created>
  <dcterms:modified xsi:type="dcterms:W3CDTF">2023-05-08T17:39:27Z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0x0101009F920894F64C174A8BB4A4579AA26609</vt:lpwstr>
  </property>
</Properties>
</file>